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codeName="ThisWorkbook" defaultThemeVersion="124226"/>
  <bookViews>
    <workbookView xWindow="-36" yWindow="-12" windowWidth="8436" windowHeight="6432" tabRatio="938"/>
  </bookViews>
  <sheets>
    <sheet name="Annex 1 - Size Declaration" sheetId="14" r:id="rId1"/>
    <sheet name="Annex 2 - Investment costs" sheetId="15" r:id="rId2"/>
    <sheet name="Annex 3 - Profit &amp; loss" sheetId="10" r:id="rId3"/>
    <sheet name="Annex 4 - Balance sheet" sheetId="11" r:id="rId4"/>
    <sheet name="Annex 5 - Cash flow" sheetId="16" r:id="rId5"/>
  </sheets>
  <definedNames>
    <definedName name="Choose1">'Annex 3 - Profit &amp; loss'!$C$66:$C$69</definedName>
    <definedName name="_xlnm.Print_Area" localSheetId="0">'Annex 1 - Size Declaration'!$A$2:$I$57</definedName>
    <definedName name="_xlnm.Print_Area" localSheetId="1">'Annex 2 - Investment costs'!$B$1:$J$49</definedName>
    <definedName name="_xlnm.Print_Area" localSheetId="2">'Annex 3 - Profit &amp; loss'!$B$1:$K$74</definedName>
    <definedName name="_xlnm.Print_Area" localSheetId="3">'Annex 4 - Balance sheet'!$B$1:$K$75</definedName>
    <definedName name="_xlnm.Print_Area" localSheetId="4">'Annex 5 - Cash flow'!$B:$L</definedName>
    <definedName name="type">'Annex 3 - Profit &amp; loss'!$C$67:$C$69</definedName>
  </definedNames>
  <calcPr calcId="124519"/>
</workbook>
</file>

<file path=xl/calcChain.xml><?xml version="1.0" encoding="utf-8"?>
<calcChain xmlns="http://schemas.openxmlformats.org/spreadsheetml/2006/main">
  <c r="E7" i="11"/>
  <c r="D8" i="16"/>
  <c r="C8" i="11" s="1"/>
  <c r="C8" i="10" s="1"/>
  <c r="D6" i="16"/>
  <c r="C6" i="10" s="1"/>
  <c r="G47" i="14"/>
  <c r="D43"/>
  <c r="C43"/>
  <c r="D42"/>
  <c r="C42"/>
  <c r="K37"/>
  <c r="J37"/>
  <c r="K36"/>
  <c r="J36"/>
  <c r="K35"/>
  <c r="J35"/>
  <c r="K34"/>
  <c r="J34"/>
  <c r="K33"/>
  <c r="J33"/>
  <c r="K32"/>
  <c r="D44" s="1"/>
  <c r="J32"/>
  <c r="G13"/>
  <c r="H18" s="1"/>
  <c r="G31" s="1"/>
  <c r="D41" s="1"/>
  <c r="L55" i="16"/>
  <c r="K55"/>
  <c r="J55"/>
  <c r="H55"/>
  <c r="G55"/>
  <c r="F55"/>
  <c r="E34" i="11"/>
  <c r="E58"/>
  <c r="E32" i="15"/>
  <c r="E31"/>
  <c r="E30"/>
  <c r="E29"/>
  <c r="E28"/>
  <c r="E27"/>
  <c r="E20"/>
  <c r="E21"/>
  <c r="E22"/>
  <c r="E23"/>
  <c r="E24"/>
  <c r="E19"/>
  <c r="E12"/>
  <c r="E13"/>
  <c r="E14"/>
  <c r="E15"/>
  <c r="E16"/>
  <c r="E11"/>
  <c r="E15" i="10"/>
  <c r="E59" s="1"/>
  <c r="L59" i="16"/>
  <c r="K59"/>
  <c r="J59"/>
  <c r="H59"/>
  <c r="G59"/>
  <c r="H17" i="15"/>
  <c r="L30" i="16" s="1"/>
  <c r="H33" i="15"/>
  <c r="K31" i="10"/>
  <c r="J31"/>
  <c r="I31"/>
  <c r="G31"/>
  <c r="F31"/>
  <c r="E31"/>
  <c r="K15"/>
  <c r="J15"/>
  <c r="I15"/>
  <c r="G15"/>
  <c r="F15"/>
  <c r="F59" s="1"/>
  <c r="I20" i="15"/>
  <c r="I21"/>
  <c r="I22"/>
  <c r="I23"/>
  <c r="I24"/>
  <c r="I19"/>
  <c r="F17"/>
  <c r="G17"/>
  <c r="K30" i="16" s="1"/>
  <c r="G25" i="15"/>
  <c r="K31" i="16" s="1"/>
  <c r="I30" i="15"/>
  <c r="I28"/>
  <c r="I29"/>
  <c r="I31"/>
  <c r="I32"/>
  <c r="I27"/>
  <c r="I12"/>
  <c r="I13"/>
  <c r="I14"/>
  <c r="I15"/>
  <c r="I16"/>
  <c r="I11"/>
  <c r="F33"/>
  <c r="J32" i="16" s="1"/>
  <c r="F25" i="15"/>
  <c r="J31" i="16" s="1"/>
  <c r="M26" i="10"/>
  <c r="M25" s="1"/>
  <c r="M24" s="1"/>
  <c r="G8"/>
  <c r="G8" i="11" s="1"/>
  <c r="H7" i="15"/>
  <c r="J7" i="16"/>
  <c r="F13"/>
  <c r="G40"/>
  <c r="H40"/>
  <c r="J40"/>
  <c r="K40"/>
  <c r="L40"/>
  <c r="B10"/>
  <c r="L8"/>
  <c r="K8"/>
  <c r="J8"/>
  <c r="B10" i="10"/>
  <c r="B10" i="11"/>
  <c r="E46"/>
  <c r="E22" i="10"/>
  <c r="E24" s="1"/>
  <c r="E33" s="1"/>
  <c r="F22"/>
  <c r="G22"/>
  <c r="G24" s="1"/>
  <c r="G33" s="1"/>
  <c r="L42" i="16"/>
  <c r="K42"/>
  <c r="J42"/>
  <c r="L41"/>
  <c r="K41"/>
  <c r="J41"/>
  <c r="H41"/>
  <c r="G41"/>
  <c r="L43"/>
  <c r="K43"/>
  <c r="J43"/>
  <c r="H43"/>
  <c r="G43"/>
  <c r="G33" i="15"/>
  <c r="K32" i="16" s="1"/>
  <c r="H25" i="15"/>
  <c r="L31" i="16" s="1"/>
  <c r="H37"/>
  <c r="G37"/>
  <c r="F37"/>
  <c r="I7" i="11"/>
  <c r="L14" i="16"/>
  <c r="K14"/>
  <c r="J14"/>
  <c r="H14"/>
  <c r="G14"/>
  <c r="F14"/>
  <c r="G18"/>
  <c r="K51" i="10"/>
  <c r="K58" s="1"/>
  <c r="J51"/>
  <c r="I51"/>
  <c r="G51"/>
  <c r="F51"/>
  <c r="F58" s="1"/>
  <c r="E51"/>
  <c r="F59" i="16"/>
  <c r="B54"/>
  <c r="L18"/>
  <c r="K18"/>
  <c r="J18"/>
  <c r="H18"/>
  <c r="L17"/>
  <c r="K17"/>
  <c r="J17"/>
  <c r="H17"/>
  <c r="G17"/>
  <c r="L16"/>
  <c r="K16"/>
  <c r="J16"/>
  <c r="H16"/>
  <c r="G16"/>
  <c r="L13"/>
  <c r="K13"/>
  <c r="J13"/>
  <c r="H13"/>
  <c r="G13"/>
  <c r="F46"/>
  <c r="E54" i="10"/>
  <c r="E54" i="11"/>
  <c r="K22" i="10"/>
  <c r="J22"/>
  <c r="J24" s="1"/>
  <c r="J33" s="1"/>
  <c r="I22"/>
  <c r="F34" i="11"/>
  <c r="G34"/>
  <c r="I34"/>
  <c r="J34"/>
  <c r="K34"/>
  <c r="K54" i="10"/>
  <c r="J54"/>
  <c r="I54"/>
  <c r="I57" s="1"/>
  <c r="G54"/>
  <c r="G57" s="1"/>
  <c r="F54"/>
  <c r="F57" s="1"/>
  <c r="K59"/>
  <c r="J59"/>
  <c r="I59"/>
  <c r="K17" i="11"/>
  <c r="K25"/>
  <c r="J17"/>
  <c r="J25"/>
  <c r="I17"/>
  <c r="I25"/>
  <c r="I36" s="1"/>
  <c r="G17"/>
  <c r="G25"/>
  <c r="G36" s="1"/>
  <c r="F17"/>
  <c r="F25"/>
  <c r="E17"/>
  <c r="E38" s="1"/>
  <c r="E48" s="1"/>
  <c r="E60" s="1"/>
  <c r="E25"/>
  <c r="E36" s="1"/>
  <c r="K46"/>
  <c r="J46"/>
  <c r="I46"/>
  <c r="G46"/>
  <c r="F46"/>
  <c r="K54"/>
  <c r="J54"/>
  <c r="I54"/>
  <c r="G54"/>
  <c r="F54"/>
  <c r="I8"/>
  <c r="J8"/>
  <c r="K8"/>
  <c r="E58" i="10"/>
  <c r="G59"/>
  <c r="I24"/>
  <c r="I33" s="1"/>
  <c r="F7" i="16"/>
  <c r="G35" i="15"/>
  <c r="F8" i="16"/>
  <c r="E8" i="11"/>
  <c r="F8"/>
  <c r="G8" i="16"/>
  <c r="J36" i="11" l="1"/>
  <c r="J38" s="1"/>
  <c r="J48" s="1"/>
  <c r="J60" s="1"/>
  <c r="I58" i="10"/>
  <c r="F36" i="11"/>
  <c r="F38" s="1"/>
  <c r="F48" s="1"/>
  <c r="F60" s="1"/>
  <c r="C44" i="14"/>
  <c r="G9" i="10"/>
  <c r="J57"/>
  <c r="H35" i="15"/>
  <c r="J58" i="10"/>
  <c r="G58"/>
  <c r="K36" i="11"/>
  <c r="K38" s="1"/>
  <c r="K48" s="1"/>
  <c r="K60" s="1"/>
  <c r="I33" i="15"/>
  <c r="G38" i="11"/>
  <c r="G48" s="1"/>
  <c r="G60" s="1"/>
  <c r="F35" i="15"/>
  <c r="K57" i="10"/>
  <c r="D45" i="14"/>
  <c r="C6" i="11"/>
  <c r="D7" i="15"/>
  <c r="B7"/>
  <c r="C45" i="14"/>
  <c r="H42"/>
  <c r="G46" i="16"/>
  <c r="I38" i="10"/>
  <c r="I60"/>
  <c r="E60"/>
  <c r="E38"/>
  <c r="J60"/>
  <c r="J38"/>
  <c r="G60"/>
  <c r="G38"/>
  <c r="I38" i="11"/>
  <c r="I48" s="1"/>
  <c r="I60" s="1"/>
  <c r="E57" i="10"/>
  <c r="J46" i="16"/>
  <c r="H46"/>
  <c r="K46"/>
  <c r="F24" i="10"/>
  <c r="F33" s="1"/>
  <c r="I25" i="15"/>
  <c r="H8" i="16"/>
  <c r="J30"/>
  <c r="J37" s="1"/>
  <c r="L32"/>
  <c r="L37" s="1"/>
  <c r="I17" i="15"/>
  <c r="K24" i="10"/>
  <c r="K33" s="1"/>
  <c r="L46" i="16"/>
  <c r="K37"/>
  <c r="I35" i="15" l="1"/>
  <c r="H44" i="14"/>
  <c r="H43"/>
  <c r="J12" i="16"/>
  <c r="J20" s="1"/>
  <c r="I62" i="10"/>
  <c r="I43"/>
  <c r="I47" s="1"/>
  <c r="I56" i="11"/>
  <c r="K12" i="16"/>
  <c r="K20" s="1"/>
  <c r="J56" i="11"/>
  <c r="J43" i="10"/>
  <c r="J47" s="1"/>
  <c r="J62"/>
  <c r="G43"/>
  <c r="G47" s="1"/>
  <c r="G62"/>
  <c r="G56" i="11"/>
  <c r="H12" i="16"/>
  <c r="H20" s="1"/>
  <c r="F60" i="10"/>
  <c r="F38"/>
  <c r="K38"/>
  <c r="K60"/>
  <c r="E56" i="11"/>
  <c r="E43" i="10"/>
  <c r="E47" s="1"/>
  <c r="E61" s="1"/>
  <c r="E62"/>
  <c r="F12" i="16"/>
  <c r="F20" s="1"/>
  <c r="F26" l="1"/>
  <c r="F48" s="1"/>
  <c r="F51" s="1"/>
  <c r="F54"/>
  <c r="F56" s="1"/>
  <c r="H26"/>
  <c r="H48" s="1"/>
  <c r="H54"/>
  <c r="H56" s="1"/>
  <c r="G61" i="10"/>
  <c r="G64" i="11"/>
  <c r="K26" i="16"/>
  <c r="K48" s="1"/>
  <c r="K54"/>
  <c r="K56" s="1"/>
  <c r="J26"/>
  <c r="J48" s="1"/>
  <c r="J54"/>
  <c r="J56" s="1"/>
  <c r="F62" i="10"/>
  <c r="F56" i="11"/>
  <c r="G12" i="16"/>
  <c r="G20" s="1"/>
  <c r="F43" i="10"/>
  <c r="F47" s="1"/>
  <c r="K43"/>
  <c r="K47" s="1"/>
  <c r="K62"/>
  <c r="K56" i="11"/>
  <c r="L12" i="16"/>
  <c r="L20" s="1"/>
  <c r="J64" i="11"/>
  <c r="J61" i="10"/>
  <c r="I64" i="11"/>
  <c r="I61" i="10"/>
  <c r="G26" i="16" l="1"/>
  <c r="G48" s="1"/>
  <c r="G54"/>
  <c r="G56" s="1"/>
  <c r="G50"/>
  <c r="F63"/>
  <c r="L26"/>
  <c r="L48" s="1"/>
  <c r="L54"/>
  <c r="L56" s="1"/>
  <c r="F61" i="10"/>
  <c r="F64" i="11"/>
  <c r="K61" i="10"/>
  <c r="K64" i="11"/>
  <c r="E5" l="1"/>
  <c r="G51" i="16"/>
  <c r="H50" l="1"/>
  <c r="H51" s="1"/>
  <c r="G63"/>
  <c r="J50" l="1"/>
  <c r="J51" s="1"/>
  <c r="H63"/>
  <c r="J63" l="1"/>
  <c r="K50"/>
  <c r="K51" s="1"/>
  <c r="K63" l="1"/>
  <c r="L50"/>
  <c r="L51" s="1"/>
  <c r="L63" s="1"/>
  <c r="F5" l="1"/>
</calcChain>
</file>

<file path=xl/sharedStrings.xml><?xml version="1.0" encoding="utf-8"?>
<sst xmlns="http://schemas.openxmlformats.org/spreadsheetml/2006/main" count="257" uniqueCount="181">
  <si>
    <t>Forecast</t>
  </si>
  <si>
    <t>Interest receivable</t>
  </si>
  <si>
    <t>Interest payable</t>
  </si>
  <si>
    <t>CURRENT ASSETS</t>
  </si>
  <si>
    <t>SHAREHOLDER FUNDS</t>
  </si>
  <si>
    <t>RATIOS</t>
  </si>
  <si>
    <t>CAPITAL EMPLOYED</t>
  </si>
  <si>
    <t>NON CURRENT ASSETS</t>
  </si>
  <si>
    <t>NET CURRENT ASSETS/ (LIABILITIES)</t>
  </si>
  <si>
    <t>CURRENT LIABILITIES</t>
  </si>
  <si>
    <t>NON CURRENT LIABILITIES</t>
  </si>
  <si>
    <t>NET ASSET/ (LIABILITY) VALUE</t>
  </si>
  <si>
    <t>TURNOVER</t>
  </si>
  <si>
    <t>COST OF SALES</t>
  </si>
  <si>
    <t>GROSS PROFIT/ (LOSS)</t>
  </si>
  <si>
    <t>OVERHEADS</t>
  </si>
  <si>
    <t>OPERATING PROFIT/ (LOSS)</t>
  </si>
  <si>
    <t>PROFIT/ (LOSS) BEFORE TAX</t>
  </si>
  <si>
    <t>PROFIT/ (LOSS) AFTER TAX</t>
  </si>
  <si>
    <t>OTHERS DETAILS</t>
  </si>
  <si>
    <t>Companies should provide the company registration number.
Partnerships should enter their partnership number.
A sole trader must insert the identity card number.</t>
  </si>
  <si>
    <t>Staff Head Count</t>
  </si>
  <si>
    <t>Turnover (€)</t>
  </si>
  <si>
    <t>Balance Sheet Total (€)</t>
  </si>
  <si>
    <r>
      <t xml:space="preserve">Staff Head Count
</t>
    </r>
    <r>
      <rPr>
        <sz val="7"/>
        <rFont val="Verdana"/>
        <family val="2"/>
      </rPr>
      <t>(Full Time Equivalent)</t>
    </r>
  </si>
  <si>
    <r>
      <t xml:space="preserve">Staff Head Count
</t>
    </r>
    <r>
      <rPr>
        <sz val="6"/>
        <rFont val="Verdana"/>
        <family val="2"/>
      </rPr>
      <t>(Full Time Equivalent)</t>
    </r>
  </si>
  <si>
    <t>Applicant Enterprise</t>
  </si>
  <si>
    <t xml:space="preserve">Number of employees </t>
  </si>
  <si>
    <t>≥ 250</t>
  </si>
  <si>
    <t>Partner Enterprises</t>
  </si>
  <si>
    <t>&lt; 250</t>
  </si>
  <si>
    <t xml:space="preserve">Relevant Total </t>
  </si>
  <si>
    <t>Small Enterprise</t>
  </si>
  <si>
    <t>&lt; 50</t>
  </si>
  <si>
    <t>≤ € 10 million</t>
  </si>
  <si>
    <t>Medium-Sized Enterprise</t>
  </si>
  <si>
    <t>Large Enterprise</t>
  </si>
  <si>
    <t xml:space="preserve">Signature  </t>
  </si>
  <si>
    <t>Investment Item</t>
  </si>
  <si>
    <t>Total</t>
  </si>
  <si>
    <t xml:space="preserve">Description </t>
  </si>
  <si>
    <t>OPERATING ACTIVITIES</t>
  </si>
  <si>
    <t>Cash generated from/ (used in) operations</t>
  </si>
  <si>
    <t>Net cash generated from/ (used in) operating activities</t>
  </si>
  <si>
    <t>INVESTING ACTIVITIES</t>
  </si>
  <si>
    <t>Net cash generated from/ (used in) investing activities</t>
  </si>
  <si>
    <t>Net cash generated from/ (used in) financing activities</t>
  </si>
  <si>
    <t>Net increase/ (decrease) in cash and cash equivalents</t>
  </si>
  <si>
    <t>Cash &amp; cash equivalents at beginning of year</t>
  </si>
  <si>
    <t>Cash &amp; cash equivalents at end of year</t>
  </si>
  <si>
    <t>Debt servicing cover</t>
  </si>
  <si>
    <t>Registration/ Identification Number</t>
  </si>
  <si>
    <t xml:space="preserve">PROFIT/ (LOSS) BEFORE INTEREST &amp; TAX </t>
  </si>
  <si>
    <t>Return on Capital Employed</t>
  </si>
  <si>
    <t>Cash &amp; cash equivalents at end of year (as per Balance sheet)</t>
  </si>
  <si>
    <t>Tax</t>
  </si>
  <si>
    <t>RATIO</t>
  </si>
  <si>
    <t>€</t>
  </si>
  <si>
    <t>Not applicable</t>
  </si>
  <si>
    <t>New</t>
  </si>
  <si>
    <t>Select from dropdown in P&amp;L Sheet</t>
  </si>
  <si>
    <t>Purchase of tangible assets</t>
  </si>
  <si>
    <t>Fixtures and fittings</t>
  </si>
  <si>
    <t>Local</t>
  </si>
  <si>
    <t>Foreign</t>
  </si>
  <si>
    <t>Second hand (used)</t>
  </si>
  <si>
    <t>Year 2</t>
  </si>
  <si>
    <t>Year 3</t>
  </si>
  <si>
    <t>Total investment</t>
  </si>
  <si>
    <t>Parent Company/ Group Accounts</t>
  </si>
  <si>
    <t xml:space="preserve">Audited </t>
  </si>
  <si>
    <t>Management</t>
  </si>
  <si>
    <t xml:space="preserve">Annex 2 - Investment Cost Breakdown </t>
  </si>
  <si>
    <t>Property and
building infrastructure</t>
  </si>
  <si>
    <t>Plant, machinery
and equipment</t>
  </si>
  <si>
    <t xml:space="preserve">  Turnover from local market</t>
  </si>
  <si>
    <t xml:space="preserve">  Turnover from exports</t>
  </si>
  <si>
    <t xml:space="preserve">  Direct consumables</t>
  </si>
  <si>
    <t xml:space="preserve">  Depreciation and amortisation</t>
  </si>
  <si>
    <t xml:space="preserve">  Other direct costs - please specify</t>
  </si>
  <si>
    <t xml:space="preserve">  Full time equivalent (FTE) employees</t>
  </si>
  <si>
    <t xml:space="preserve">  Turnover per FTE employee</t>
  </si>
  <si>
    <t xml:space="preserve">  Average salary per FTE employee</t>
  </si>
  <si>
    <t xml:space="preserve">  Operating profit/ (loss) as a % of total turnover</t>
  </si>
  <si>
    <t xml:space="preserve">  Profit/ (loss) after tax as a % of total turnover</t>
  </si>
  <si>
    <t xml:space="preserve">  Times interest expense cover</t>
  </si>
  <si>
    <t>Annex 3 - Profit &amp; Loss</t>
  </si>
  <si>
    <t xml:space="preserve">  Intangible (e.g. goodwill)</t>
  </si>
  <si>
    <t xml:space="preserve">  Investments (e.g. bonds, fixed deposits)</t>
  </si>
  <si>
    <t xml:space="preserve">  Deferred tax</t>
  </si>
  <si>
    <t xml:space="preserve">  Stocks</t>
  </si>
  <si>
    <t xml:space="preserve">  Debtors</t>
  </si>
  <si>
    <t xml:space="preserve">  Current tax receivable</t>
  </si>
  <si>
    <t xml:space="preserve">  Cash and bank</t>
  </si>
  <si>
    <t xml:space="preserve">  Creditors and accruals</t>
  </si>
  <si>
    <t xml:space="preserve">  Current tax payable</t>
  </si>
  <si>
    <t xml:space="preserve">  Malta Enterprise Soft loan</t>
  </si>
  <si>
    <t xml:space="preserve">  Bank loans</t>
  </si>
  <si>
    <t xml:space="preserve">  Bank overdraft</t>
  </si>
  <si>
    <t xml:space="preserve">  Shareholders loans</t>
  </si>
  <si>
    <t xml:space="preserve">  Share Capital</t>
  </si>
  <si>
    <t xml:space="preserve">  Reserves</t>
  </si>
  <si>
    <t xml:space="preserve">  Retained earnings</t>
  </si>
  <si>
    <t>Value €
Excluding VAT</t>
  </si>
  <si>
    <t>Date</t>
  </si>
  <si>
    <t xml:space="preserve">  Property and building infrastructure</t>
  </si>
  <si>
    <t xml:space="preserve">  Plant, machinery, and equipment</t>
  </si>
  <si>
    <t xml:space="preserve">  Fixtures and fittings</t>
  </si>
  <si>
    <t>FINANCING
ACTIVITIES</t>
  </si>
  <si>
    <t>Year 1</t>
  </si>
  <si>
    <t xml:space="preserve">  Indirect wages &amp; salaries (incl. NI and excluding Director's fees)</t>
  </si>
  <si>
    <t>Annex 4 - Balance Sheet</t>
  </si>
  <si>
    <t>Annex 5 - Cash Flow Statement</t>
  </si>
  <si>
    <t>Tick check box if investment item is second hand</t>
  </si>
  <si>
    <t>PROFIT/ (LOSS) BEFORE INTEREST &amp; TAX</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</si>
  <si>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</si>
  <si>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</si>
  <si>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</si>
  <si>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Turnover from exports as a % of total turnover</t>
  </si>
  <si>
    <t xml:space="preserve">n/a </t>
  </si>
  <si>
    <t xml:space="preserve">  Others - please specify</t>
  </si>
  <si>
    <t xml:space="preserve">  Decrease/ (increase) in stocks</t>
  </si>
  <si>
    <t xml:space="preserve">  Decrease/ (Increase) in debtors</t>
  </si>
  <si>
    <t xml:space="preserve">  Increase/ (decrease) in creditors &amp; accruals</t>
  </si>
  <si>
    <t xml:space="preserve">  Interest paid</t>
  </si>
  <si>
    <t xml:space="preserve">  Purchase of investments and other intangible assets</t>
  </si>
  <si>
    <t xml:space="preserve">  Proceeds from disposal of non-current assets</t>
  </si>
  <si>
    <t xml:space="preserve">  Issues of shares</t>
  </si>
  <si>
    <t xml:space="preserve">  Increase/ (repayment) of shareholders' loans</t>
  </si>
  <si>
    <t xml:space="preserve">  Increase/ (repayment) of Malta Enterprise Soft loan</t>
  </si>
  <si>
    <t xml:space="preserve">  Increase/ (repayment) of bank loans</t>
  </si>
  <si>
    <t xml:space="preserve">  Dividends paid</t>
  </si>
  <si>
    <t xml:space="preserve">  Direct wages &amp; salaries (incl. NI and excluding Director's fees)</t>
  </si>
  <si>
    <t xml:space="preserve">  Distribution and administration</t>
  </si>
  <si>
    <t xml:space="preserve">  Tangible (e.g. property, plant, &amp; equipment)</t>
  </si>
  <si>
    <t xml:space="preserve">  (Profit)/ loss on disposal of non-current assets</t>
  </si>
  <si>
    <t>Second Hand</t>
  </si>
  <si>
    <t xml:space="preserve">  Other non-operating income/ (expense) - please specify</t>
  </si>
  <si>
    <t xml:space="preserve">  Profit/ (loss) on disposal of non-current assets</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</si>
  <si>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</si>
  <si>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The cash &amp; cash equivalents balance at the end of the year should agree with the corresponding figure in the Balance sheet. The values below should return to zero.</t>
  </si>
  <si>
    <t>Please complete the sections hightlighted in yellow</t>
  </si>
  <si>
    <t xml:space="preserve">Authorised Signatory </t>
  </si>
  <si>
    <t>Audited</t>
  </si>
  <si>
    <t xml:space="preserve">  Interest receivable</t>
  </si>
  <si>
    <t xml:space="preserve">  Interest payable</t>
  </si>
  <si>
    <t xml:space="preserve">  Total of tax received and paid</t>
  </si>
  <si>
    <t xml:space="preserve">  Interest received </t>
  </si>
  <si>
    <t>Interest paid</t>
  </si>
  <si>
    <t xml:space="preserve">  Rent payable (MIP's average rent rate is €25 / sqm per annum). </t>
  </si>
  <si>
    <t>Signature and stamp of Certified Public Accountant</t>
  </si>
  <si>
    <t xml:space="preserve">Enterprise Size Declaration </t>
  </si>
  <si>
    <r>
      <t>The full definition of SME, can be found in Annex I of Commission Regulation (EC) N</t>
    </r>
    <r>
      <rPr>
        <vertAlign val="superscript"/>
        <sz val="8"/>
        <rFont val="Verdana"/>
        <family val="2"/>
      </rPr>
      <t>o</t>
    </r>
    <r>
      <rPr>
        <sz val="9"/>
        <rFont val="Verdana"/>
        <family val="2"/>
      </rPr>
      <t xml:space="preserve">651/2014 of 17th June 2014 declaring certain categories of aid compatible with the internal market in application of Articles 107 and 108 of the Treaty (General Block Exemption Regulation) </t>
    </r>
  </si>
  <si>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</si>
  <si>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</si>
  <si>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</si>
  <si>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</si>
  <si>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</si>
  <si>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</si>
  <si>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</si>
  <si>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</si>
  <si>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</si>
  <si>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r>
      <t>Undertaking Registration N</t>
    </r>
    <r>
      <rPr>
        <b/>
        <vertAlign val="superscript"/>
        <sz val="8"/>
        <rFont val="Verdana"/>
        <family val="2"/>
      </rPr>
      <t>o</t>
    </r>
  </si>
  <si>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</si>
  <si>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</si>
  <si>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</si>
  <si>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</si>
  <si>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</si>
  <si>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</si>
  <si>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</si>
  <si>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</si>
  <si>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</si>
  <si>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</si>
  <si>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</si>
  <si>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</si>
  <si>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</si>
  <si>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</si>
  <si>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</si>
  <si>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Parent Company/Group Accounts</t>
  </si>
  <si>
    <t>Not Applicable</t>
  </si>
  <si>
    <t>Choose One</t>
  </si>
</sst>
</file>

<file path=xl/styles.xml><?xml version="1.0" encoding="utf-8"?>
<styleSheet xmlns="http://schemas.openxmlformats.org/spreadsheetml/2006/main">
  <numFmts count="14">
    <numFmt numFmtId="43" formatCode="_-* #,##0.00_-;\-* #,##0.00_-;_-* &quot;-&quot;??_-;_-@_-"/>
    <numFmt numFmtId="164" formatCode="#,##0;[Red]\(#,##0\)"/>
    <numFmt numFmtId="165" formatCode="_-* #,##0_-;\-* #,##0_-;_-* &quot;-&quot;??_-;_-@_-"/>
    <numFmt numFmtId="166" formatCode="#,##0;[Blue]\(#,##0\)"/>
    <numFmt numFmtId="167" formatCode="[$-F800]dddd\,\ mmmm\ dd\,\ yyyy"/>
    <numFmt numFmtId="168" formatCode="_-* #,##0.0_-;\-* #,##0.0_-;_-* &quot;-&quot;??_-;_-@_-"/>
    <numFmt numFmtId="169" formatCode="#,##0\ ;[Blue]\(#,##0\)"/>
    <numFmt numFmtId="170" formatCode="#,##0.0\ ;[Blue]\(#,##0.0\)"/>
    <numFmt numFmtId="171" formatCode="#,##0.00\ ;[Blue]\(#,##0.00\)"/>
    <numFmt numFmtId="172" formatCode="#,##0.0\ ;[Blue]\(#,##0.0%\)"/>
    <numFmt numFmtId="173" formatCode="#,##0.0%\ ;[Blue]\(#,##0.0%\)"/>
    <numFmt numFmtId="174" formatCode="#,##0\ ;[Red]\(#,##0\)"/>
    <numFmt numFmtId="175" formatCode="#,##0\ ;[Blue]\(#,##0\ \)"/>
    <numFmt numFmtId="176" formatCode="dd/mm/yyyy;@"/>
  </numFmts>
  <fonts count="49">
    <font>
      <sz val="10"/>
      <name val="Arial"/>
    </font>
    <font>
      <sz val="10"/>
      <name val="Arial"/>
      <family val="2"/>
    </font>
    <font>
      <sz val="10"/>
      <name val="Arial"/>
      <family val="2"/>
    </font>
    <font>
      <b/>
      <sz val="10"/>
      <name val="Arial"/>
      <family val="2"/>
    </font>
    <font>
      <b/>
      <sz val="10"/>
      <color indexed="12"/>
      <name val="Arial"/>
      <family val="2"/>
    </font>
    <font>
      <sz val="10"/>
      <color indexed="12"/>
      <name val="Arial"/>
      <family val="2"/>
    </font>
    <font>
      <sz val="10"/>
      <color indexed="10"/>
      <name val="Arial"/>
      <family val="2"/>
    </font>
    <font>
      <b/>
      <sz val="18"/>
      <name val="Arial"/>
      <family val="2"/>
    </font>
    <font>
      <sz val="10"/>
      <name val="Verdana"/>
      <family val="2"/>
    </font>
    <font>
      <sz val="9"/>
      <name val="Verdana"/>
      <family val="2"/>
    </font>
    <font>
      <b/>
      <sz val="16"/>
      <name val="Verdana"/>
      <family val="2"/>
    </font>
    <font>
      <sz val="16"/>
      <name val="Verdana"/>
      <family val="2"/>
    </font>
    <font>
      <b/>
      <sz val="12"/>
      <color indexed="8"/>
      <name val="Verdana"/>
      <family val="2"/>
    </font>
    <font>
      <b/>
      <sz val="8"/>
      <color indexed="10"/>
      <name val="Verdana"/>
      <family val="2"/>
    </font>
    <font>
      <b/>
      <sz val="12"/>
      <color indexed="9"/>
      <name val="Verdana"/>
      <family val="2"/>
    </font>
    <font>
      <sz val="12"/>
      <color indexed="9"/>
      <name val="Verdana"/>
      <family val="2"/>
    </font>
    <font>
      <sz val="12"/>
      <name val="Verdana"/>
      <family val="2"/>
    </font>
    <font>
      <u/>
      <sz val="10"/>
      <color indexed="12"/>
      <name val="Arial"/>
      <family val="2"/>
    </font>
    <font>
      <u/>
      <sz val="9"/>
      <color indexed="12"/>
      <name val="Verdana"/>
      <family val="2"/>
    </font>
    <font>
      <b/>
      <sz val="10"/>
      <name val="Verdana"/>
      <family val="2"/>
    </font>
    <font>
      <b/>
      <sz val="8"/>
      <name val="Verdana"/>
      <family val="2"/>
    </font>
    <font>
      <sz val="8"/>
      <name val="Verdana"/>
      <family val="2"/>
    </font>
    <font>
      <i/>
      <sz val="8"/>
      <name val="Arial"/>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11"/>
      <name val="Arial"/>
      <family val="2"/>
    </font>
    <font>
      <sz val="11"/>
      <color indexed="12"/>
      <name val="Arial"/>
      <family val="2"/>
    </font>
    <font>
      <b/>
      <sz val="9"/>
      <name val="Arial"/>
      <family val="2"/>
    </font>
    <font>
      <b/>
      <sz val="10"/>
      <color theme="0"/>
      <name val="Arial"/>
      <family val="2"/>
    </font>
    <font>
      <sz val="10"/>
      <color theme="0"/>
      <name val="Arial"/>
      <family val="2"/>
    </font>
    <font>
      <b/>
      <sz val="11"/>
      <color rgb="FFFF0000"/>
      <name val="Arial"/>
      <family val="2"/>
    </font>
    <font>
      <sz val="10"/>
      <color rgb="FFFF0000"/>
      <name val="Arial"/>
      <family val="2"/>
    </font>
    <font>
      <b/>
      <sz val="14"/>
      <color rgb="FFFF0000"/>
      <name val="Wingdings 2"/>
      <family val="1"/>
      <charset val="2"/>
    </font>
    <font>
      <b/>
      <sz val="10"/>
      <color rgb="FFFF0000"/>
      <name val="Arial"/>
      <family val="2"/>
    </font>
    <font>
      <sz val="11"/>
      <color rgb="FFFF0000"/>
      <name val="Arial"/>
      <family val="2"/>
    </font>
    <font>
      <b/>
      <sz val="10"/>
      <color theme="3" tint="-0.249977111117893"/>
      <name val="Verdana"/>
      <family val="2"/>
    </font>
    <font>
      <b/>
      <sz val="9"/>
      <color theme="4" tint="-0.249977111117893"/>
      <name val="Verdana"/>
      <family val="2"/>
    </font>
    <font>
      <u/>
      <sz val="10"/>
      <color theme="10"/>
      <name val="Arial"/>
      <family val="2"/>
    </font>
    <font>
      <vertAlign val="superscript"/>
      <sz val="8"/>
      <name val="Verdana"/>
      <family val="2"/>
    </font>
    <font>
      <b/>
      <vertAlign val="superscript"/>
      <sz val="8"/>
      <name val="Verdana"/>
      <family val="2"/>
    </font>
    <font>
      <sz val="8"/>
      <color indexed="8"/>
      <name val="Arial"/>
      <family val="2"/>
    </font>
    <font>
      <b/>
      <sz val="7"/>
      <name val="Verdana"/>
      <family val="2"/>
    </font>
    <font>
      <b/>
      <sz val="16"/>
      <color rgb="FF00B0F0"/>
      <name val="Verdana"/>
      <family val="2"/>
    </font>
    <font>
      <sz val="16"/>
      <color rgb="FF00B0F0"/>
      <name val="Verdan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s>
  <borders count="20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right/>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dotted">
        <color theme="3" tint="0.39991454817346722"/>
      </bottom>
      <diagonal/>
    </border>
    <border>
      <left style="thin">
        <color theme="3" tint="0.39994506668294322"/>
      </left>
      <right/>
      <top style="thin">
        <color theme="3" tint="0.39994506668294322"/>
      </top>
      <bottom style="dotted">
        <color theme="3" tint="0.39991454817346722"/>
      </bottom>
      <diagonal/>
    </border>
    <border>
      <left/>
      <right/>
      <top style="thin">
        <color theme="3" tint="0.39994506668294322"/>
      </top>
      <bottom style="dotted">
        <color theme="3" tint="0.39991454817346722"/>
      </bottom>
      <diagonal/>
    </border>
    <border>
      <left style="thin">
        <color theme="3" tint="0.39994506668294322"/>
      </left>
      <right style="thin">
        <color theme="3" tint="0.39994506668294322"/>
      </right>
      <top style="dotted">
        <color theme="3" tint="0.39991454817346722"/>
      </top>
      <bottom style="dotted">
        <color theme="3" tint="0.39991454817346722"/>
      </bottom>
      <diagonal/>
    </border>
    <border>
      <left style="thin">
        <color theme="3" tint="0.39994506668294322"/>
      </left>
      <right/>
      <top style="dotted">
        <color theme="3" tint="0.39991454817346722"/>
      </top>
      <bottom style="dotted">
        <color theme="3" tint="0.39991454817346722"/>
      </bottom>
      <diagonal/>
    </border>
    <border>
      <left/>
      <right/>
      <top style="dotted">
        <color theme="3" tint="0.39991454817346722"/>
      </top>
      <bottom style="dotted">
        <color theme="3" tint="0.39991454817346722"/>
      </bottom>
      <diagonal/>
    </border>
    <border>
      <left style="thin">
        <color theme="3" tint="0.39994506668294322"/>
      </left>
      <right style="thin">
        <color theme="3" tint="0.39994506668294322"/>
      </right>
      <top style="dotted">
        <color theme="3" tint="0.39991454817346722"/>
      </top>
      <bottom style="thin">
        <color theme="3" tint="0.39994506668294322"/>
      </bottom>
      <diagonal/>
    </border>
    <border>
      <left style="thin">
        <color theme="3" tint="0.39994506668294322"/>
      </left>
      <right/>
      <top style="dotted">
        <color theme="3" tint="0.39991454817346722"/>
      </top>
      <bottom style="thin">
        <color theme="3" tint="0.39994506668294322"/>
      </bottom>
      <diagonal/>
    </border>
    <border>
      <left/>
      <right/>
      <top style="dotted">
        <color theme="3" tint="0.39991454817346722"/>
      </top>
      <bottom style="thin">
        <color theme="3" tint="0.39994506668294322"/>
      </bottom>
      <diagonal/>
    </border>
    <border>
      <left/>
      <right/>
      <top/>
      <bottom style="medium">
        <color theme="3" tint="0.39991454817346722"/>
      </bottom>
      <diagonal/>
    </border>
    <border>
      <left/>
      <right style="thin">
        <color theme="3" tint="0.39994506668294322"/>
      </right>
      <top/>
      <bottom style="medium">
        <color theme="3" tint="0.39991454817346722"/>
      </bottom>
      <diagonal/>
    </border>
    <border>
      <left style="thin">
        <color theme="3" tint="0.399945066682943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top/>
      <bottom style="thin">
        <color theme="0" tint="-0.24994659260841701"/>
      </bottom>
      <diagonal/>
    </border>
    <border>
      <left style="thin">
        <color theme="3" tint="0.39994506668294322"/>
      </left>
      <right style="thin">
        <color theme="3" tint="0.39994506668294322"/>
      </right>
      <top style="thin">
        <color theme="3" tint="0.39991454817346722"/>
      </top>
      <bottom style="dotted">
        <color theme="3" tint="0.39991454817346722"/>
      </bottom>
      <diagonal/>
    </border>
    <border>
      <left style="thin">
        <color theme="3" tint="0.39994506668294322"/>
      </left>
      <right/>
      <top style="thin">
        <color theme="3" tint="0.39991454817346722"/>
      </top>
      <bottom style="dotted">
        <color theme="3" tint="0.39991454817346722"/>
      </bottom>
      <diagonal/>
    </border>
    <border>
      <left/>
      <right/>
      <top style="thin">
        <color theme="3" tint="0.39991454817346722"/>
      </top>
      <bottom style="dotted">
        <color theme="3" tint="0.39991454817346722"/>
      </bottom>
      <diagonal/>
    </border>
    <border>
      <left style="thin">
        <color theme="3" tint="0.39994506668294322"/>
      </left>
      <right style="thin">
        <color theme="3" tint="0.39994506668294322"/>
      </right>
      <top style="dotted">
        <color theme="3" tint="0.39991454817346722"/>
      </top>
      <bottom style="thin">
        <color theme="3" tint="0.39991454817346722"/>
      </bottom>
      <diagonal/>
    </border>
    <border>
      <left style="thin">
        <color theme="3" tint="0.39994506668294322"/>
      </left>
      <right/>
      <top style="dotted">
        <color theme="3" tint="0.39991454817346722"/>
      </top>
      <bottom style="thin">
        <color theme="3" tint="0.39991454817346722"/>
      </bottom>
      <diagonal/>
    </border>
    <border>
      <left/>
      <right/>
      <top style="dotted">
        <color theme="3" tint="0.39991454817346722"/>
      </top>
      <bottom style="thin">
        <color theme="3" tint="0.39991454817346722"/>
      </bottom>
      <diagonal/>
    </border>
    <border>
      <left style="dotted">
        <color theme="3" tint="0.39994506668294322"/>
      </left>
      <right style="dotted">
        <color theme="3" tint="0.39994506668294322"/>
      </right>
      <top style="thin">
        <color theme="3" tint="0.39991454817346722"/>
      </top>
      <bottom style="dotted">
        <color theme="3" tint="0.39991454817346722"/>
      </bottom>
      <diagonal/>
    </border>
    <border>
      <left style="dotted">
        <color theme="3" tint="0.39994506668294322"/>
      </left>
      <right style="thin">
        <color theme="3" tint="0.39994506668294322"/>
      </right>
      <top style="thin">
        <color theme="3" tint="0.39991454817346722"/>
      </top>
      <bottom style="dotted">
        <color theme="3" tint="0.39991454817346722"/>
      </bottom>
      <diagonal/>
    </border>
    <border>
      <left style="dotted">
        <color theme="3" tint="0.39994506668294322"/>
      </left>
      <right style="dotted">
        <color theme="3" tint="0.39994506668294322"/>
      </right>
      <top style="dotted">
        <color theme="3" tint="0.39991454817346722"/>
      </top>
      <bottom style="thin">
        <color theme="3" tint="0.39991454817346722"/>
      </bottom>
      <diagonal/>
    </border>
    <border>
      <left style="dotted">
        <color theme="3" tint="0.39994506668294322"/>
      </left>
      <right style="thin">
        <color theme="3" tint="0.39994506668294322"/>
      </right>
      <top style="dotted">
        <color theme="3" tint="0.39991454817346722"/>
      </top>
      <bottom style="thin">
        <color theme="3" tint="0.39991454817346722"/>
      </bottom>
      <diagonal/>
    </border>
    <border>
      <left/>
      <right style="thin">
        <color theme="3" tint="0.39988402966399123"/>
      </right>
      <top/>
      <bottom/>
      <diagonal/>
    </border>
    <border>
      <left/>
      <right style="thin">
        <color theme="3" tint="0.39988402966399123"/>
      </right>
      <top style="thin">
        <color theme="3" tint="0.39994506668294322"/>
      </top>
      <bottom style="dotted">
        <color theme="3" tint="0.39991454817346722"/>
      </bottom>
      <diagonal/>
    </border>
    <border>
      <left/>
      <right style="thin">
        <color theme="3" tint="0.39988402966399123"/>
      </right>
      <top style="dotted">
        <color theme="3" tint="0.39991454817346722"/>
      </top>
      <bottom style="dotted">
        <color theme="3" tint="0.39991454817346722"/>
      </bottom>
      <diagonal/>
    </border>
    <border>
      <left style="thin">
        <color theme="3" tint="0.39994506668294322"/>
      </left>
      <right/>
      <top style="dotted">
        <color theme="3" tint="0.39991454817346722"/>
      </top>
      <bottom style="thin">
        <color theme="3" tint="0.39988402966399123"/>
      </bottom>
      <diagonal/>
    </border>
    <border>
      <left/>
      <right style="thin">
        <color theme="3" tint="0.39988402966399123"/>
      </right>
      <top style="dotted">
        <color theme="3" tint="0.39991454817346722"/>
      </top>
      <bottom style="thin">
        <color theme="3" tint="0.39988402966399123"/>
      </bottom>
      <diagonal/>
    </border>
    <border>
      <left style="thin">
        <color theme="3" tint="0.39985351115451523"/>
      </left>
      <right/>
      <top style="thin">
        <color theme="3" tint="0.39985351115451523"/>
      </top>
      <bottom style="thin">
        <color theme="3" tint="0.39985351115451523"/>
      </bottom>
      <diagonal/>
    </border>
    <border>
      <left/>
      <right style="thin">
        <color theme="3" tint="0.39988402966399123"/>
      </right>
      <top style="thin">
        <color theme="3" tint="0.39985351115451523"/>
      </top>
      <bottom style="thin">
        <color theme="3" tint="0.39985351115451523"/>
      </bottom>
      <diagonal/>
    </border>
    <border>
      <left/>
      <right style="thin">
        <color theme="3" tint="0.39988402966399123"/>
      </right>
      <top style="thin">
        <color theme="3" tint="0.39991454817346722"/>
      </top>
      <bottom style="dotted">
        <color theme="3" tint="0.39991454817346722"/>
      </bottom>
      <diagonal/>
    </border>
    <border>
      <left/>
      <right style="thin">
        <color theme="3" tint="0.39988402966399123"/>
      </right>
      <top style="dotted">
        <color theme="3" tint="0.39991454817346722"/>
      </top>
      <bottom style="thin">
        <color theme="3" tint="0.39991454817346722"/>
      </bottom>
      <diagonal/>
    </border>
    <border>
      <left style="thin">
        <color theme="3" tint="0.39985351115451523"/>
      </left>
      <right/>
      <top style="thin">
        <color theme="3" tint="0.39985351115451523"/>
      </top>
      <bottom/>
      <diagonal/>
    </border>
    <border>
      <left style="thin">
        <color theme="3" tint="0.39994506668294322"/>
      </left>
      <right/>
      <top style="thin">
        <color theme="3" tint="0.39994506668294322"/>
      </top>
      <bottom style="dotted">
        <color theme="3" tint="0.39994506668294322"/>
      </bottom>
      <diagonal/>
    </border>
    <border>
      <left style="thin">
        <color theme="3" tint="0.39994506668294322"/>
      </left>
      <right/>
      <top style="dotted">
        <color theme="3" tint="0.39994506668294322"/>
      </top>
      <bottom style="dotted">
        <color theme="3" tint="0.39994506668294322"/>
      </bottom>
      <diagonal/>
    </border>
    <border>
      <left style="thin">
        <color theme="3" tint="0.39994506668294322"/>
      </left>
      <right/>
      <top style="dotted">
        <color theme="3" tint="0.39994506668294322"/>
      </top>
      <bottom style="thin">
        <color theme="3" tint="0.39994506668294322"/>
      </bottom>
      <diagonal/>
    </border>
    <border>
      <left/>
      <right/>
      <top/>
      <bottom style="hair">
        <color theme="3" tint="0.39994506668294322"/>
      </bottom>
      <diagonal/>
    </border>
    <border>
      <left/>
      <right/>
      <top style="hair">
        <color theme="3" tint="0.39994506668294322"/>
      </top>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dotted">
        <color theme="3" tint="0.39991454817346722"/>
      </bottom>
      <diagonal/>
    </border>
    <border>
      <left/>
      <right style="thin">
        <color theme="3" tint="0.39994506668294322"/>
      </right>
      <top style="dotted">
        <color theme="3" tint="0.39991454817346722"/>
      </top>
      <bottom style="dotted">
        <color theme="3" tint="0.39991454817346722"/>
      </bottom>
      <diagonal/>
    </border>
    <border>
      <left/>
      <right style="thin">
        <color theme="3" tint="0.39994506668294322"/>
      </right>
      <top style="dotted">
        <color theme="3" tint="0.39991454817346722"/>
      </top>
      <bottom style="thin">
        <color theme="3" tint="0.39991454817346722"/>
      </bottom>
      <diagonal/>
    </border>
    <border>
      <left/>
      <right/>
      <top style="thin">
        <color theme="3" tint="0.39994506668294322"/>
      </top>
      <bottom style="dotted">
        <color theme="3" tint="0.39994506668294322"/>
      </bottom>
      <diagonal/>
    </border>
    <border>
      <left/>
      <right/>
      <top style="dotted">
        <color theme="3" tint="0.39994506668294322"/>
      </top>
      <bottom style="dotted">
        <color theme="3" tint="0.39994506668294322"/>
      </bottom>
      <diagonal/>
    </border>
    <border>
      <left/>
      <right/>
      <top style="dotted">
        <color theme="3" tint="0.39994506668294322"/>
      </top>
      <bottom style="thin">
        <color theme="3" tint="0.39994506668294322"/>
      </bottom>
      <diagonal/>
    </border>
    <border>
      <left style="thin">
        <color theme="3" tint="0.39991454817346722"/>
      </left>
      <right style="thin">
        <color theme="3" tint="0.39991454817346722"/>
      </right>
      <top/>
      <bottom/>
      <diagonal/>
    </border>
    <border>
      <left/>
      <right/>
      <top style="medium">
        <color theme="3" tint="0.39991454817346722"/>
      </top>
      <bottom/>
      <diagonal/>
    </border>
    <border>
      <left/>
      <right/>
      <top/>
      <bottom style="thin">
        <color theme="3" tint="0.39991454817346722"/>
      </bottom>
      <diagonal/>
    </border>
    <border>
      <left style="thin">
        <color theme="3" tint="0.399945066682943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94506668294322"/>
      </right>
      <top style="dotted">
        <color theme="3" tint="0.39991454817346722"/>
      </top>
      <bottom style="dotted">
        <color theme="3" tint="0.39991454817346722"/>
      </bottom>
      <diagonal/>
    </border>
    <border>
      <left/>
      <right style="thin">
        <color indexed="64"/>
      </right>
      <top style="thin">
        <color theme="3" tint="0.39994506668294322"/>
      </top>
      <bottom/>
      <diagonal/>
    </border>
    <border>
      <left style="dotted">
        <color theme="3" tint="0.39991454817346722"/>
      </left>
      <right style="thin">
        <color theme="3" tint="0.39991454817346722"/>
      </right>
      <top/>
      <bottom style="dotted">
        <color theme="3" tint="0.39991454817346722"/>
      </bottom>
      <diagonal/>
    </border>
    <border>
      <left style="dotted">
        <color theme="3" tint="0.39991454817346722"/>
      </left>
      <right style="thin">
        <color theme="3" tint="0.39991454817346722"/>
      </right>
      <top style="dotted">
        <color theme="3" tint="0.39991454817346722"/>
      </top>
      <bottom style="dotted">
        <color theme="3" tint="0.39991454817346722"/>
      </bottom>
      <diagonal/>
    </border>
    <border>
      <left style="thin">
        <color theme="3" tint="0.39994506668294322"/>
      </left>
      <right style="dotted">
        <color theme="3" tint="0.39991454817346722"/>
      </right>
      <top style="thin">
        <color theme="3" tint="0.39994506668294322"/>
      </top>
      <bottom style="medium">
        <color theme="3" tint="0.39994506668294322"/>
      </bottom>
      <diagonal/>
    </border>
    <border>
      <left style="dotted">
        <color theme="3" tint="0.39991454817346722"/>
      </left>
      <right style="dotted">
        <color theme="3" tint="0.39991454817346722"/>
      </right>
      <top style="thin">
        <color theme="3" tint="0.39994506668294322"/>
      </top>
      <bottom style="medium">
        <color theme="3" tint="0.39994506668294322"/>
      </bottom>
      <diagonal/>
    </border>
    <border>
      <left style="dotted">
        <color theme="3" tint="0.39991454817346722"/>
      </left>
      <right style="thin">
        <color theme="3" tint="0.39994506668294322"/>
      </right>
      <top style="thin">
        <color theme="3" tint="0.39994506668294322"/>
      </top>
      <bottom style="medium">
        <color theme="3" tint="0.39994506668294322"/>
      </bottom>
      <diagonal/>
    </border>
    <border>
      <left style="thin">
        <color theme="3" tint="0.39994506668294322"/>
      </left>
      <right style="dotted">
        <color theme="3" tint="0.39991454817346722"/>
      </right>
      <top style="thin">
        <color theme="3" tint="0.39991454817346722"/>
      </top>
      <bottom style="medium">
        <color theme="3" tint="0.39994506668294322"/>
      </bottom>
      <diagonal/>
    </border>
    <border>
      <left style="dotted">
        <color theme="3" tint="0.39991454817346722"/>
      </left>
      <right style="dotted">
        <color theme="3" tint="0.39991454817346722"/>
      </right>
      <top style="thin">
        <color theme="3" tint="0.39991454817346722"/>
      </top>
      <bottom style="medium">
        <color theme="3" tint="0.39994506668294322"/>
      </bottom>
      <diagonal/>
    </border>
    <border>
      <left style="dotted">
        <color theme="3" tint="0.39991454817346722"/>
      </left>
      <right style="thin">
        <color theme="3" tint="0.39994506668294322"/>
      </right>
      <top style="thin">
        <color theme="3" tint="0.39991454817346722"/>
      </top>
      <bottom style="medium">
        <color theme="3" tint="0.39994506668294322"/>
      </bottom>
      <diagonal/>
    </border>
    <border>
      <left style="dotted">
        <color theme="3" tint="0.39991454817346722"/>
      </left>
      <right style="dotted">
        <color theme="3" tint="0.39991454817346722"/>
      </right>
      <top/>
      <bottom style="dotted">
        <color theme="3" tint="0.39991454817346722"/>
      </bottom>
      <diagonal/>
    </border>
    <border>
      <left style="dotted">
        <color theme="3" tint="0.39991454817346722"/>
      </left>
      <right style="dotted">
        <color theme="3" tint="0.39991454817346722"/>
      </right>
      <top style="dotted">
        <color theme="3" tint="0.39991454817346722"/>
      </top>
      <bottom/>
      <diagonal/>
    </border>
    <border>
      <left style="thin">
        <color theme="3" tint="0.39991454817346722"/>
      </left>
      <right style="dotted">
        <color theme="3" tint="0.39988402966399123"/>
      </right>
      <top style="thin">
        <color theme="3" tint="0.39991454817346722"/>
      </top>
      <bottom style="dotted">
        <color theme="3" tint="0.39991454817346722"/>
      </bottom>
      <diagonal/>
    </border>
    <border>
      <left style="dotted">
        <color theme="3" tint="0.39988402966399123"/>
      </left>
      <right style="dotted">
        <color theme="3" tint="0.39994506668294322"/>
      </right>
      <top style="thin">
        <color theme="3" tint="0.39991454817346722"/>
      </top>
      <bottom style="dotted">
        <color theme="3" tint="0.39991454817346722"/>
      </bottom>
      <diagonal/>
    </border>
    <border>
      <left style="thin">
        <color theme="3" tint="0.39991454817346722"/>
      </left>
      <right style="dotted">
        <color theme="3" tint="0.39988402966399123"/>
      </right>
      <top style="dotted">
        <color theme="3" tint="0.39991454817346722"/>
      </top>
      <bottom style="thin">
        <color theme="3" tint="0.39991454817346722"/>
      </bottom>
      <diagonal/>
    </border>
    <border>
      <left style="dotted">
        <color theme="3" tint="0.39988402966399123"/>
      </left>
      <right style="dotted">
        <color theme="3" tint="0.39994506668294322"/>
      </right>
      <top style="dotted">
        <color theme="3" tint="0.39991454817346722"/>
      </top>
      <bottom style="thin">
        <color theme="3" tint="0.39991454817346722"/>
      </bottom>
      <diagonal/>
    </border>
    <border>
      <left style="thin">
        <color theme="3" tint="0.39994506668294322"/>
      </left>
      <right style="dotted">
        <color theme="3" tint="0.39988402966399123"/>
      </right>
      <top/>
      <bottom style="dotted">
        <color theme="3" tint="0.39991454817346722"/>
      </bottom>
      <diagonal/>
    </border>
    <border>
      <left style="dotted">
        <color theme="3" tint="0.39988402966399123"/>
      </left>
      <right style="dotted">
        <color theme="3" tint="0.39991454817346722"/>
      </right>
      <top/>
      <bottom style="dotted">
        <color theme="3" tint="0.39991454817346722"/>
      </bottom>
      <diagonal/>
    </border>
    <border>
      <left style="thin">
        <color theme="3" tint="0.39994506668294322"/>
      </left>
      <right style="dotted">
        <color theme="3" tint="0.39988402966399123"/>
      </right>
      <top style="dotted">
        <color theme="3" tint="0.39991454817346722"/>
      </top>
      <bottom style="dotted">
        <color theme="3" tint="0.39991454817346722"/>
      </bottom>
      <diagonal/>
    </border>
    <border>
      <left style="dotted">
        <color theme="3" tint="0.39988402966399123"/>
      </left>
      <right style="dotted">
        <color theme="3" tint="0.39991454817346722"/>
      </right>
      <top style="dotted">
        <color theme="3" tint="0.39991454817346722"/>
      </top>
      <bottom style="dotted">
        <color theme="3" tint="0.39991454817346722"/>
      </bottom>
      <diagonal/>
    </border>
    <border>
      <left style="thin">
        <color theme="3" tint="0.39994506668294322"/>
      </left>
      <right style="dotted">
        <color theme="3" tint="0.39988402966399123"/>
      </right>
      <top style="dotted">
        <color theme="3" tint="0.39991454817346722"/>
      </top>
      <bottom/>
      <diagonal/>
    </border>
    <border>
      <left style="dotted">
        <color theme="3" tint="0.39988402966399123"/>
      </left>
      <right style="dotted">
        <color theme="3" tint="0.39991454817346722"/>
      </right>
      <top style="dotted">
        <color theme="3" tint="0.39991454817346722"/>
      </top>
      <bottom/>
      <diagonal/>
    </border>
    <border>
      <left style="thin">
        <color theme="3" tint="0.39994506668294322"/>
      </left>
      <right style="dotted">
        <color theme="3" tint="0.39988402966399123"/>
      </right>
      <top style="thin">
        <color theme="3" tint="0.39994506668294322"/>
      </top>
      <bottom style="medium">
        <color theme="3" tint="0.39994506668294322"/>
      </bottom>
      <diagonal/>
    </border>
    <border>
      <left style="dotted">
        <color theme="3" tint="0.39988402966399123"/>
      </left>
      <right style="dotted">
        <color theme="3" tint="0.39991454817346722"/>
      </right>
      <top style="thin">
        <color theme="3" tint="0.39994506668294322"/>
      </top>
      <bottom style="medium">
        <color theme="3" tint="0.39994506668294322"/>
      </bottom>
      <diagonal/>
    </border>
    <border>
      <left style="thin">
        <color theme="3" tint="0.399945066682943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thin">
        <color theme="3" tint="0.39994506668294322"/>
      </right>
      <top style="thin">
        <color theme="3" tint="0.39994506668294322"/>
      </top>
      <bottom style="dotted">
        <color theme="3" tint="0.39991454817346722"/>
      </bottom>
      <diagonal/>
    </border>
    <border>
      <left style="thin">
        <color theme="3" tint="0.399945066682943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thin">
        <color theme="3" tint="0.39994506668294322"/>
      </right>
      <top style="dotted">
        <color theme="3" tint="0.39991454817346722"/>
      </top>
      <bottom style="thin">
        <color theme="3" tint="0.39991454817346722"/>
      </bottom>
      <diagonal/>
    </border>
    <border>
      <left style="thin">
        <color theme="3" tint="0.39994506668294322"/>
      </left>
      <right style="dotted">
        <color theme="3" tint="0.39991454817346722"/>
      </right>
      <top style="dotted">
        <color theme="3" tint="0.39991454817346722"/>
      </top>
      <bottom/>
      <diagonal/>
    </border>
    <border>
      <left style="dotted">
        <color theme="3" tint="0.39991454817346722"/>
      </left>
      <right style="thin">
        <color theme="3" tint="0.39994506668294322"/>
      </right>
      <top style="dotted">
        <color theme="3" tint="0.39991454817346722"/>
      </top>
      <bottom/>
      <diagonal/>
    </border>
    <border>
      <left style="thin">
        <color theme="3" tint="0.399945066682943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thin">
        <color theme="3" tint="0.39991454817346722"/>
      </right>
      <top style="thin">
        <color theme="3" tint="0.39991454817346722"/>
      </top>
      <bottom style="medium">
        <color theme="3" tint="0.39991454817346722"/>
      </bottom>
      <diagonal/>
    </border>
    <border>
      <left style="thin">
        <color theme="3" tint="0.399945066682943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thin">
        <color theme="3" tint="0.39994506668294322"/>
      </right>
      <top style="thin">
        <color theme="3" tint="0.39991454817346722"/>
      </top>
      <bottom style="dashed">
        <color theme="3" tint="0.39991454817346722"/>
      </bottom>
      <diagonal/>
    </border>
    <border>
      <left style="thin">
        <color theme="3" tint="0.39994506668294322"/>
      </left>
      <right style="dotted">
        <color theme="3" tint="0.39991454817346722"/>
      </right>
      <top/>
      <bottom style="thin">
        <color theme="3" tint="0.39991454817346722"/>
      </bottom>
      <diagonal/>
    </border>
    <border>
      <left style="dotted">
        <color theme="3" tint="0.39991454817346722"/>
      </left>
      <right style="dotted">
        <color theme="3" tint="0.39991454817346722"/>
      </right>
      <top/>
      <bottom style="thin">
        <color theme="3" tint="0.39991454817346722"/>
      </bottom>
      <diagonal/>
    </border>
    <border>
      <left style="dotted">
        <color theme="3" tint="0.39991454817346722"/>
      </left>
      <right style="thin">
        <color theme="3" tint="0.39994506668294322"/>
      </right>
      <top/>
      <bottom style="thin">
        <color theme="3" tint="0.39991454817346722"/>
      </bottom>
      <diagonal/>
    </border>
    <border>
      <left style="thin">
        <color theme="3" tint="0.39994506668294322"/>
      </left>
      <right style="dotted">
        <color theme="3" tint="0.39991454817346722"/>
      </right>
      <top style="thin">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style="dotted">
        <color theme="3" tint="0.39991454817346722"/>
      </left>
      <right style="thin">
        <color theme="3" tint="0.399945066682943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thin">
        <color theme="3" tint="0.39994506668294322"/>
      </left>
      <right style="dotted">
        <color theme="3" tint="0.39994506668294322"/>
      </right>
      <top style="thin">
        <color theme="3" tint="0.39994506668294322"/>
      </top>
      <bottom/>
      <diagonal/>
    </border>
    <border>
      <left style="dotted">
        <color theme="3" tint="0.39994506668294322"/>
      </left>
      <right style="dotted">
        <color theme="3" tint="0.39994506668294322"/>
      </right>
      <top style="thin">
        <color theme="3" tint="0.39994506668294322"/>
      </top>
      <bottom/>
      <diagonal/>
    </border>
    <border>
      <left style="dotted">
        <color theme="3" tint="0.39994506668294322"/>
      </left>
      <right style="thin">
        <color theme="3" tint="0.39991454817346722"/>
      </right>
      <top style="thin">
        <color theme="3" tint="0.39994506668294322"/>
      </top>
      <bottom/>
      <diagonal/>
    </border>
    <border>
      <left style="thin">
        <color theme="3" tint="0.39994506668294322"/>
      </left>
      <right style="dotted">
        <color theme="3" tint="0.39991454817346722"/>
      </right>
      <top style="thin">
        <color theme="3" tint="0.39991454817346722"/>
      </top>
      <bottom style="double">
        <color theme="3" tint="0.39991454817346722"/>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1454817346722"/>
      </left>
      <right style="thin">
        <color theme="3" tint="0.39991454817346722"/>
      </right>
      <top style="thin">
        <color theme="3" tint="0.39991454817346722"/>
      </top>
      <bottom style="double">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thin">
        <color theme="3" tint="0.39988402966399123"/>
      </left>
      <right style="dotted">
        <color theme="3" tint="0.39994506668294322"/>
      </right>
      <top style="thin">
        <color theme="3" tint="0.39994506668294322"/>
      </top>
      <bottom style="thin">
        <color theme="3" tint="0.39985351115451523"/>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style="dotted">
        <color theme="3" tint="0.39994506668294322"/>
      </left>
      <right style="thin">
        <color theme="3" tint="0.39991454817346722"/>
      </right>
      <top style="thin">
        <color theme="3" tint="0.39994506668294322"/>
      </top>
      <bottom style="thin">
        <color theme="3" tint="0.39985351115451523"/>
      </bottom>
      <diagonal/>
    </border>
    <border>
      <left/>
      <right style="dotted">
        <color theme="3" tint="0.39994506668294322"/>
      </right>
      <top/>
      <bottom style="dotted">
        <color theme="3" tint="0.39994506668294322"/>
      </bottom>
      <diagonal/>
    </border>
    <border>
      <left style="dotted">
        <color theme="3" tint="0.39994506668294322"/>
      </left>
      <right style="dotted">
        <color theme="3" tint="0.39994506668294322"/>
      </right>
      <top/>
      <bottom style="dotted">
        <color theme="3" tint="0.39994506668294322"/>
      </bottom>
      <diagonal/>
    </border>
    <border>
      <left style="dotted">
        <color theme="3" tint="0.39994506668294322"/>
      </left>
      <right/>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style="dotted">
        <color theme="3" tint="0.39994506668294322"/>
      </left>
      <right style="thin">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style="dotted">
        <color theme="3" tint="0.39994506668294322"/>
      </left>
      <right style="thin">
        <color theme="3" tint="0.39994506668294322"/>
      </right>
      <top style="dotted">
        <color theme="3" tint="0.39994506668294322"/>
      </top>
      <bottom style="thin">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style="dotted">
        <color theme="3" tint="0.39994506668294322"/>
      </left>
      <right style="thin">
        <color theme="3" tint="0.39994506668294322"/>
      </right>
      <top style="thin">
        <color theme="3" tint="0.39991454817346722"/>
      </top>
      <bottom style="dotted">
        <color theme="3" tint="0.399945066682943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style="dotted">
        <color theme="3" tint="0.39994506668294322"/>
      </left>
      <right style="thin">
        <color theme="3" tint="0.39994506668294322"/>
      </right>
      <top style="dotted">
        <color theme="3" tint="0.39994506668294322"/>
      </top>
      <bottom style="thin">
        <color theme="3" tint="0.39991454817346722"/>
      </bottom>
      <diagonal/>
    </border>
    <border>
      <left style="thin">
        <color theme="3" tint="0.39991454817346722"/>
      </left>
      <right style="dotted">
        <color theme="3" tint="0.39994506668294322"/>
      </right>
      <top style="thin">
        <color theme="3" tint="0.39994506668294322"/>
      </top>
      <bottom style="dotted">
        <color theme="3" tint="0.399945066682943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thin">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4506668294322"/>
      </left>
      <right style="thin">
        <color theme="3" tint="0.39994506668294322"/>
      </right>
      <top style="thin">
        <color theme="3" tint="0.39994506668294322"/>
      </top>
      <bottom style="dotted">
        <color theme="3" tint="0.39994506668294322"/>
      </bottom>
      <diagonal/>
    </border>
    <border>
      <left style="thin">
        <color theme="3" tint="0.39994506668294322"/>
      </left>
      <right style="dotted">
        <color theme="3" tint="0.39991454817346722"/>
      </right>
      <top style="thin">
        <color theme="3" tint="0.39991454817346722"/>
      </top>
      <bottom style="dotted">
        <color theme="3" tint="0.399914548173467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dotted">
        <color theme="3" tint="0.39991454817346722"/>
      </left>
      <right style="thin">
        <color theme="3" tint="0.39991454817346722"/>
      </right>
      <top style="thin">
        <color theme="3" tint="0.39991454817346722"/>
      </top>
      <bottom style="dotted">
        <color theme="3" tint="0.39991454817346722"/>
      </bottom>
      <diagonal/>
    </border>
    <border>
      <left style="dotted">
        <color theme="3" tint="0.39991454817346722"/>
      </left>
      <right style="thin">
        <color theme="3" tint="0.39991454817346722"/>
      </right>
      <top style="dotted">
        <color theme="3" tint="0.39991454817346722"/>
      </top>
      <bottom style="thin">
        <color theme="3" tint="0.39991454817346722"/>
      </bottom>
      <diagonal/>
    </border>
    <border>
      <left style="dotted">
        <color theme="3" tint="0.39994506668294322"/>
      </left>
      <right style="thin">
        <color theme="3" tint="0.39991454817346722"/>
      </right>
      <top style="thin">
        <color theme="3" tint="0.39994506668294322"/>
      </top>
      <bottom style="dotted">
        <color theme="3" tint="0.39994506668294322"/>
      </bottom>
      <diagonal/>
    </border>
    <border>
      <left style="dotted">
        <color theme="3" tint="0.39994506668294322"/>
      </left>
      <right style="thin">
        <color theme="3" tint="0.39991454817346722"/>
      </right>
      <top style="dotted">
        <color theme="3" tint="0.39994506668294322"/>
      </top>
      <bottom style="thin">
        <color theme="3" tint="0.39994506668294322"/>
      </bottom>
      <diagonal/>
    </border>
    <border>
      <left style="dotted">
        <color theme="3" tint="0.39994506668294322"/>
      </left>
      <right style="thin">
        <color theme="3" tint="0.39994506668294322"/>
      </right>
      <top/>
      <bottom style="dotted">
        <color theme="3" tint="0.39994506668294322"/>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3" tint="0.39994506668294322"/>
      </left>
      <right style="thin">
        <color theme="3" tint="0.39994506668294322"/>
      </right>
      <top/>
      <bottom/>
      <diagonal/>
    </border>
    <border>
      <left style="dotted">
        <color theme="3" tint="0.39991454817346722"/>
      </left>
      <right style="thin">
        <color theme="3" tint="0.39988402966399123"/>
      </right>
      <top style="thin">
        <color theme="3" tint="0.39994506668294322"/>
      </top>
      <bottom style="dotted">
        <color theme="3" tint="0.39991454817346722"/>
      </bottom>
      <diagonal/>
    </border>
    <border>
      <left style="dotted">
        <color theme="3" tint="0.39991454817346722"/>
      </left>
      <right style="thin">
        <color theme="3" tint="0.39988402966399123"/>
      </right>
      <top style="dotted">
        <color theme="3" tint="0.39991454817346722"/>
      </top>
      <bottom style="dotted">
        <color theme="3" tint="0.39991454817346722"/>
      </bottom>
      <diagonal/>
    </border>
    <border>
      <left style="thin">
        <color theme="3" tint="0.39988402966399123"/>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88402966399123"/>
      </right>
      <top style="dotted">
        <color theme="3" tint="0.39991454817346722"/>
      </top>
      <bottom style="thin">
        <color theme="3" tint="0.39991454817346722"/>
      </bottom>
      <diagonal/>
    </border>
    <border>
      <left/>
      <right style="thin">
        <color theme="3" tint="0.39994506668294322"/>
      </right>
      <top/>
      <bottom/>
      <diagonal/>
    </border>
    <border>
      <left/>
      <right style="thin">
        <color theme="0" tint="-0.24994659260841701"/>
      </right>
      <top/>
      <bottom/>
      <diagonal/>
    </border>
    <border>
      <left style="thin">
        <color theme="0" tint="-0.24994659260841701"/>
      </left>
      <right/>
      <top/>
      <bottom/>
      <diagonal/>
    </border>
    <border>
      <left style="dotted">
        <color theme="3" tint="0.39991454817346722"/>
      </left>
      <right style="thin">
        <color theme="3" tint="0.39991454817346722"/>
      </right>
      <top style="thin">
        <color theme="3" tint="0.39991454817346722"/>
      </top>
      <bottom style="thin">
        <color theme="3" tint="0.39991454817346722"/>
      </bottom>
      <diagonal/>
    </border>
    <border>
      <left style="thin">
        <color theme="3" tint="0.39994506668294322"/>
      </left>
      <right/>
      <top/>
      <bottom/>
      <diagonal/>
    </border>
    <border>
      <left/>
      <right style="dotted">
        <color theme="3" tint="0.39994506668294322"/>
      </right>
      <top/>
      <bottom/>
      <diagonal/>
    </border>
    <border>
      <left style="dotted">
        <color theme="3" tint="0.39994506668294322"/>
      </left>
      <right style="dotted">
        <color theme="3" tint="0.39994506668294322"/>
      </right>
      <top/>
      <bottom/>
      <diagonal/>
    </border>
    <border>
      <left style="dotted">
        <color theme="3" tint="0.39994506668294322"/>
      </left>
      <right/>
      <top/>
      <bottom/>
      <diagonal/>
    </border>
    <border>
      <left style="dotted">
        <color theme="3" tint="0.39994506668294322"/>
      </left>
      <right style="thin">
        <color theme="3" tint="0.39994506668294322"/>
      </right>
      <top/>
      <bottom/>
      <diagonal/>
    </border>
    <border>
      <left style="thin">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dotted">
        <color theme="3" tint="0.39994506668294322"/>
      </right>
      <top style="dotted">
        <color theme="3" tint="0.39994506668294322"/>
      </top>
      <bottom style="dotted">
        <color theme="3" tint="0.39994506668294322"/>
      </bottom>
      <diagonal/>
    </border>
    <border>
      <left style="thick">
        <color theme="0"/>
      </left>
      <right style="thick">
        <color theme="0"/>
      </right>
      <top/>
      <bottom style="medium">
        <color theme="3" tint="0.39985351115451523"/>
      </bottom>
      <diagonal/>
    </border>
    <border>
      <left style="thin">
        <color theme="3" tint="0.39994506668294322"/>
      </left>
      <right style="dotted">
        <color theme="3" tint="0.39994506668294322"/>
      </right>
      <top style="thin">
        <color theme="3" tint="0.39991454817346722"/>
      </top>
      <bottom/>
      <diagonal/>
    </border>
    <border>
      <left style="thin">
        <color theme="3" tint="0.39994506668294322"/>
      </left>
      <right style="dotted">
        <color theme="3" tint="0.39994506668294322"/>
      </right>
      <top/>
      <bottom style="thin">
        <color theme="3" tint="0.39991454817346722"/>
      </bottom>
      <diagonal/>
    </border>
    <border>
      <left style="dotted">
        <color theme="3" tint="0.39994506668294322"/>
      </left>
      <right style="dotted">
        <color theme="3" tint="0.39994506668294322"/>
      </right>
      <top style="thin">
        <color theme="3" tint="0.39991454817346722"/>
      </top>
      <bottom/>
      <diagonal/>
    </border>
    <border>
      <left style="dotted">
        <color theme="3" tint="0.39994506668294322"/>
      </left>
      <right style="dotted">
        <color theme="3" tint="0.39994506668294322"/>
      </right>
      <top/>
      <bottom style="thin">
        <color theme="3" tint="0.39991454817346722"/>
      </bottom>
      <diagonal/>
    </border>
    <border>
      <left style="dotted">
        <color theme="3" tint="0.39994506668294322"/>
      </left>
      <right style="thin">
        <color theme="3" tint="0.39991454817346722"/>
      </right>
      <top style="thin">
        <color theme="3" tint="0.39991454817346722"/>
      </top>
      <bottom/>
      <diagonal/>
    </border>
    <border>
      <left style="dotted">
        <color theme="3" tint="0.39994506668294322"/>
      </left>
      <right style="thin">
        <color theme="3" tint="0.39991454817346722"/>
      </right>
      <top/>
      <bottom style="thin">
        <color theme="3" tint="0.39991454817346722"/>
      </bottom>
      <diagonal/>
    </border>
    <border>
      <left style="thin">
        <color theme="3" tint="0.39994506668294322"/>
      </left>
      <right style="thin">
        <color theme="3" tint="0.39994506668294322"/>
      </right>
      <top style="thin">
        <color theme="3" tint="0.39991454817346722"/>
      </top>
      <bottom style="medium">
        <color theme="3" tint="0.39994506668294322"/>
      </bottom>
      <diagonal/>
    </border>
    <border>
      <left/>
      <right style="dotted">
        <color theme="3" tint="0.39994506668294322"/>
      </right>
      <top style="dotted">
        <color theme="3" tint="0.39994506668294322"/>
      </top>
      <bottom/>
      <diagonal/>
    </border>
    <border>
      <left style="dotted">
        <color theme="3" tint="0.39994506668294322"/>
      </left>
      <right style="dotted">
        <color theme="3" tint="0.39994506668294322"/>
      </right>
      <top style="dotted">
        <color theme="3" tint="0.39994506668294322"/>
      </top>
      <bottom/>
      <diagonal/>
    </border>
    <border>
      <left style="thin">
        <color theme="3" tint="0.39988402966399123"/>
      </left>
      <right style="thin">
        <color theme="3" tint="0.39988402966399123"/>
      </right>
      <top style="thin">
        <color theme="3" tint="0.39991454817346722"/>
      </top>
      <bottom/>
      <diagonal/>
    </border>
    <border>
      <left style="thin">
        <color theme="3" tint="0.39988402966399123"/>
      </left>
      <right style="thin">
        <color theme="3" tint="0.39988402966399123"/>
      </right>
      <top/>
      <bottom/>
      <diagonal/>
    </border>
    <border>
      <left style="thin">
        <color theme="3" tint="0.39988402966399123"/>
      </left>
      <right style="thin">
        <color theme="3" tint="0.39988402966399123"/>
      </right>
      <top/>
      <bottom style="thin">
        <color theme="3" tint="0.3999450666829432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indexed="64"/>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top/>
      <bottom style="medium">
        <color theme="3" tint="0.39985351115451523"/>
      </bottom>
      <diagonal/>
    </border>
    <border>
      <left/>
      <right/>
      <top/>
      <bottom style="medium">
        <color theme="3" tint="0.39985351115451523"/>
      </bottom>
      <diagonal/>
    </border>
    <border>
      <left/>
      <right style="thick">
        <color theme="0"/>
      </right>
      <top/>
      <bottom style="medium">
        <color theme="3" tint="0.39985351115451523"/>
      </bottom>
      <diagonal/>
    </border>
    <border>
      <left/>
      <right/>
      <top/>
      <bottom style="medium">
        <color theme="3" tint="0.39994506668294322"/>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top style="thin">
        <color theme="3" tint="0.39985351115451523"/>
      </top>
      <bottom style="thin">
        <color theme="3" tint="0.39985351115451523"/>
      </bottom>
      <diagonal/>
    </border>
    <border>
      <left/>
      <right style="thin">
        <color theme="3" tint="0.39991454817346722"/>
      </right>
      <top/>
      <bottom style="thin">
        <color theme="3" tint="0.39994506668294322"/>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xf numFmtId="0" fontId="42" fillId="0" borderId="0" applyNumberFormat="0" applyFill="0" applyBorder="0" applyAlignment="0" applyProtection="0">
      <alignment vertical="top"/>
      <protection locked="0"/>
    </xf>
  </cellStyleXfs>
  <cellXfs count="592">
    <xf numFmtId="0" fontId="0" fillId="0" borderId="0" xfId="0"/>
    <xf numFmtId="0" fontId="2" fillId="0" borderId="0" xfId="0" applyFont="1"/>
    <xf numFmtId="0" fontId="9" fillId="2" borderId="0" xfId="4" applyFont="1" applyFill="1" applyBorder="1" applyAlignment="1" applyProtection="1">
      <alignment wrapText="1"/>
    </xf>
    <xf numFmtId="0" fontId="9" fillId="2" borderId="0" xfId="4" applyFont="1" applyFill="1" applyBorder="1" applyAlignment="1" applyProtection="1">
      <alignment horizontal="center" wrapText="1"/>
    </xf>
    <xf numFmtId="0" fontId="16" fillId="2" borderId="7" xfId="4" applyFont="1" applyFill="1" applyBorder="1" applyAlignment="1" applyProtection="1">
      <alignment wrapText="1"/>
    </xf>
    <xf numFmtId="0" fontId="9" fillId="3" borderId="0" xfId="4" applyFont="1" applyFill="1" applyBorder="1" applyAlignment="1" applyProtection="1">
      <alignment wrapText="1"/>
    </xf>
    <xf numFmtId="0" fontId="11" fillId="2" borderId="0" xfId="4" applyFont="1" applyFill="1" applyBorder="1" applyAlignment="1" applyProtection="1"/>
    <xf numFmtId="0" fontId="11" fillId="2" borderId="0" xfId="4" applyFont="1" applyFill="1" applyBorder="1" applyAlignment="1" applyProtection="1">
      <alignment horizontal="center"/>
    </xf>
    <xf numFmtId="0" fontId="12" fillId="2" borderId="7" xfId="4" applyFont="1" applyFill="1" applyBorder="1" applyAlignment="1" applyProtection="1"/>
    <xf numFmtId="0" fontId="12" fillId="2" borderId="7" xfId="4" applyFont="1" applyFill="1" applyBorder="1" applyAlignment="1" applyProtection="1">
      <alignment horizontal="left"/>
    </xf>
    <xf numFmtId="0" fontId="13" fillId="2" borderId="7" xfId="4" applyFont="1" applyFill="1" applyBorder="1" applyAlignment="1" applyProtection="1">
      <alignment horizontal="center" vertical="center" textRotation="90"/>
    </xf>
    <xf numFmtId="0" fontId="14" fillId="3" borderId="7" xfId="4" applyFont="1" applyFill="1" applyBorder="1" applyAlignment="1" applyProtection="1">
      <alignment horizontal="left"/>
      <protection hidden="1"/>
    </xf>
    <xf numFmtId="0" fontId="15" fillId="2" borderId="7" xfId="4" applyFont="1" applyFill="1" applyBorder="1" applyAlignment="1" applyProtection="1">
      <alignment horizontal="left" wrapText="1"/>
      <protection hidden="1"/>
    </xf>
    <xf numFmtId="0" fontId="16" fillId="2" borderId="7" xfId="4" applyFont="1" applyFill="1" applyBorder="1" applyAlignment="1" applyProtection="1">
      <alignment wrapText="1"/>
      <protection hidden="1"/>
    </xf>
    <xf numFmtId="0" fontId="2" fillId="0" borderId="0" xfId="4" applyFont="1" applyProtection="1"/>
    <xf numFmtId="0" fontId="3" fillId="0" borderId="0" xfId="4" applyFont="1" applyProtection="1"/>
    <xf numFmtId="164" fontId="2" fillId="0" borderId="0" xfId="4" applyNumberFormat="1" applyFont="1" applyFill="1" applyBorder="1" applyProtection="1"/>
    <xf numFmtId="164" fontId="2" fillId="0" borderId="0" xfId="4" applyNumberFormat="1" applyFont="1" applyProtection="1"/>
    <xf numFmtId="0" fontId="2" fillId="0" borderId="0" xfId="4" applyFont="1" applyFill="1" applyProtection="1"/>
    <xf numFmtId="0" fontId="3" fillId="0" borderId="0" xfId="0" applyFont="1" applyProtection="1"/>
    <xf numFmtId="0" fontId="2" fillId="0" borderId="0" xfId="0" applyFont="1" applyProtection="1"/>
    <xf numFmtId="0" fontId="2" fillId="0" borderId="0" xfId="0" applyFont="1" applyBorder="1" applyProtection="1"/>
    <xf numFmtId="164" fontId="2" fillId="0" borderId="0" xfId="0" applyNumberFormat="1" applyFont="1" applyFill="1" applyBorder="1" applyProtection="1"/>
    <xf numFmtId="0" fontId="0" fillId="0" borderId="0" xfId="0" applyProtection="1"/>
    <xf numFmtId="0" fontId="5" fillId="0" borderId="0" xfId="0" applyNumberFormat="1" applyFont="1" applyFill="1" applyBorder="1" applyAlignment="1" applyProtection="1">
      <alignment horizontal="left" vertical="center"/>
    </xf>
    <xf numFmtId="0" fontId="2" fillId="0" borderId="0" xfId="0" applyFont="1" applyAlignment="1" applyProtection="1">
      <alignment vertical="center" wrapText="1"/>
    </xf>
    <xf numFmtId="0" fontId="2" fillId="0" borderId="0" xfId="0" applyFont="1" applyProtection="1">
      <protection locked="0"/>
    </xf>
    <xf numFmtId="0" fontId="0" fillId="0" borderId="0" xfId="0" applyAlignment="1" applyProtection="1">
      <alignment vertical="center" wrapText="1"/>
    </xf>
    <xf numFmtId="0" fontId="0" fillId="3" borderId="0" xfId="0" applyFill="1" applyBorder="1" applyProtection="1"/>
    <xf numFmtId="0" fontId="10" fillId="2" borderId="0" xfId="4" applyFont="1" applyFill="1" applyBorder="1" applyAlignment="1" applyProtection="1">
      <alignment vertical="center" wrapText="1"/>
    </xf>
    <xf numFmtId="0" fontId="10" fillId="2" borderId="7" xfId="4" applyFont="1" applyFill="1" applyBorder="1" applyAlignment="1" applyProtection="1">
      <alignment vertical="center" wrapText="1"/>
    </xf>
    <xf numFmtId="0" fontId="10" fillId="2" borderId="0" xfId="4" applyFont="1" applyFill="1" applyBorder="1" applyAlignment="1" applyProtection="1">
      <alignment vertical="center"/>
    </xf>
    <xf numFmtId="0" fontId="3" fillId="3" borderId="0" xfId="0" applyFont="1" applyFill="1" applyProtection="1"/>
    <xf numFmtId="0" fontId="2" fillId="3" borderId="0" xfId="0" applyFont="1" applyFill="1" applyProtection="1"/>
    <xf numFmtId="0" fontId="2" fillId="3" borderId="0" xfId="0" applyFont="1" applyFill="1" applyBorder="1" applyProtection="1"/>
    <xf numFmtId="0" fontId="3" fillId="3" borderId="16" xfId="0" applyFont="1" applyFill="1" applyBorder="1" applyAlignment="1" applyProtection="1">
      <alignment horizontal="center"/>
    </xf>
    <xf numFmtId="1" fontId="3" fillId="3" borderId="16" xfId="0" applyNumberFormat="1" applyFont="1" applyFill="1" applyBorder="1" applyAlignment="1" applyProtection="1">
      <alignment horizontal="center"/>
    </xf>
    <xf numFmtId="0" fontId="2" fillId="4" borderId="0" xfId="0" applyFont="1" applyFill="1" applyProtection="1"/>
    <xf numFmtId="0" fontId="33" fillId="5" borderId="0" xfId="0" applyFont="1" applyFill="1" applyProtection="1"/>
    <xf numFmtId="0" fontId="34" fillId="5" borderId="0" xfId="0" applyFont="1" applyFill="1" applyProtection="1"/>
    <xf numFmtId="0" fontId="2" fillId="3" borderId="0" xfId="0" applyFont="1" applyFill="1"/>
    <xf numFmtId="0" fontId="10" fillId="3" borderId="0" xfId="4" applyFont="1" applyFill="1" applyBorder="1" applyAlignment="1" applyProtection="1">
      <alignment vertical="center" wrapText="1"/>
    </xf>
    <xf numFmtId="0" fontId="10" fillId="3" borderId="0" xfId="4" applyFont="1" applyFill="1" applyBorder="1" applyAlignment="1" applyProtection="1">
      <alignment vertical="center"/>
    </xf>
    <xf numFmtId="0" fontId="11" fillId="3" borderId="0" xfId="4" applyFont="1" applyFill="1" applyBorder="1" applyAlignment="1" applyProtection="1"/>
    <xf numFmtId="0" fontId="11" fillId="3" borderId="0" xfId="4" applyFont="1" applyFill="1" applyBorder="1" applyAlignment="1" applyProtection="1">
      <alignment horizontal="center"/>
    </xf>
    <xf numFmtId="0" fontId="9" fillId="3" borderId="0" xfId="4" applyFont="1" applyFill="1" applyBorder="1" applyAlignment="1" applyProtection="1">
      <alignment horizontal="center" wrapText="1"/>
    </xf>
    <xf numFmtId="0" fontId="10" fillId="3" borderId="7" xfId="4" applyFont="1" applyFill="1" applyBorder="1" applyAlignment="1" applyProtection="1">
      <alignment vertical="center" wrapText="1"/>
    </xf>
    <xf numFmtId="0" fontId="12" fillId="3" borderId="7" xfId="4" applyFont="1" applyFill="1" applyBorder="1" applyAlignment="1" applyProtection="1"/>
    <xf numFmtId="0" fontId="12" fillId="3" borderId="7" xfId="4" applyFont="1" applyFill="1" applyBorder="1" applyAlignment="1" applyProtection="1">
      <alignment horizontal="left"/>
    </xf>
    <xf numFmtId="0" fontId="13" fillId="3" borderId="7" xfId="4" applyFont="1" applyFill="1" applyBorder="1" applyAlignment="1" applyProtection="1">
      <alignment horizontal="center" vertical="center" textRotation="90"/>
    </xf>
    <xf numFmtId="0" fontId="15" fillId="3" borderId="7" xfId="4" applyFont="1" applyFill="1" applyBorder="1" applyAlignment="1" applyProtection="1">
      <alignment horizontal="left" wrapText="1"/>
      <protection hidden="1"/>
    </xf>
    <xf numFmtId="0" fontId="16" fillId="3" borderId="7" xfId="4" applyFont="1" applyFill="1" applyBorder="1" applyAlignment="1" applyProtection="1">
      <alignment wrapText="1"/>
      <protection hidden="1"/>
    </xf>
    <xf numFmtId="0" fontId="16" fillId="3" borderId="7" xfId="4" applyFont="1" applyFill="1" applyBorder="1" applyAlignment="1" applyProtection="1">
      <alignment wrapText="1"/>
    </xf>
    <xf numFmtId="1" fontId="3" fillId="3" borderId="17" xfId="0" applyNumberFormat="1" applyFont="1" applyFill="1" applyBorder="1" applyAlignment="1" applyProtection="1">
      <alignment horizontal="center"/>
    </xf>
    <xf numFmtId="1" fontId="3" fillId="3" borderId="18" xfId="0" applyNumberFormat="1" applyFont="1" applyFill="1" applyBorder="1" applyAlignment="1" applyProtection="1">
      <alignment horizontal="center"/>
    </xf>
    <xf numFmtId="0" fontId="12" fillId="3" borderId="0" xfId="4" applyFont="1" applyFill="1" applyBorder="1" applyAlignment="1" applyProtection="1"/>
    <xf numFmtId="0" fontId="3" fillId="3" borderId="0" xfId="0" applyFont="1" applyFill="1" applyBorder="1" applyAlignment="1" applyProtection="1">
      <alignment horizontal="center"/>
    </xf>
    <xf numFmtId="1" fontId="3" fillId="3" borderId="0" xfId="0" applyNumberFormat="1" applyFont="1" applyFill="1" applyBorder="1" applyAlignment="1" applyProtection="1">
      <alignment horizontal="center"/>
    </xf>
    <xf numFmtId="164" fontId="3" fillId="3" borderId="0" xfId="0" applyNumberFormat="1" applyFont="1" applyFill="1" applyBorder="1" applyProtection="1"/>
    <xf numFmtId="164" fontId="2" fillId="3" borderId="0" xfId="0" applyNumberFormat="1" applyFont="1" applyFill="1" applyBorder="1" applyProtection="1"/>
    <xf numFmtId="0" fontId="3" fillId="3" borderId="19" xfId="0" applyFont="1" applyFill="1" applyBorder="1" applyAlignment="1" applyProtection="1">
      <alignment horizontal="center"/>
    </xf>
    <xf numFmtId="1" fontId="3" fillId="3" borderId="19" xfId="0" applyNumberFormat="1" applyFont="1" applyFill="1" applyBorder="1" applyAlignment="1" applyProtection="1">
      <alignment horizontal="center"/>
    </xf>
    <xf numFmtId="0" fontId="2" fillId="3" borderId="20" xfId="0" applyFont="1" applyFill="1" applyBorder="1" applyProtection="1"/>
    <xf numFmtId="0" fontId="2" fillId="3" borderId="21" xfId="0" applyFont="1" applyFill="1" applyBorder="1" applyProtection="1"/>
    <xf numFmtId="0" fontId="3" fillId="3" borderId="22" xfId="0" applyFont="1" applyFill="1" applyBorder="1" applyProtection="1"/>
    <xf numFmtId="0" fontId="2" fillId="3" borderId="23" xfId="0" applyFont="1" applyFill="1" applyBorder="1" applyProtection="1"/>
    <xf numFmtId="0" fontId="2" fillId="3" borderId="24" xfId="0" applyFont="1" applyFill="1" applyBorder="1" applyProtection="1"/>
    <xf numFmtId="0" fontId="3" fillId="3" borderId="25" xfId="0" applyFont="1" applyFill="1" applyBorder="1" applyProtection="1"/>
    <xf numFmtId="0" fontId="2" fillId="3" borderId="26" xfId="0" applyFont="1" applyFill="1" applyBorder="1" applyProtection="1"/>
    <xf numFmtId="0" fontId="2" fillId="3" borderId="27" xfId="0" applyFont="1" applyFill="1" applyBorder="1" applyProtection="1"/>
    <xf numFmtId="0" fontId="3" fillId="3" borderId="28" xfId="0" applyFont="1" applyFill="1" applyBorder="1" applyProtection="1"/>
    <xf numFmtId="0" fontId="33" fillId="5" borderId="29" xfId="0" applyFont="1" applyFill="1" applyBorder="1" applyProtection="1"/>
    <xf numFmtId="0" fontId="34" fillId="5" borderId="29" xfId="0" applyFont="1" applyFill="1" applyBorder="1" applyProtection="1"/>
    <xf numFmtId="0" fontId="34" fillId="3" borderId="29" xfId="0" applyFont="1" applyFill="1" applyBorder="1" applyProtection="1"/>
    <xf numFmtId="0" fontId="34" fillId="3" borderId="30" xfId="0" applyFont="1" applyFill="1" applyBorder="1" applyProtection="1"/>
    <xf numFmtId="0" fontId="2" fillId="3" borderId="31" xfId="0" applyFont="1" applyFill="1" applyBorder="1" applyProtection="1"/>
    <xf numFmtId="0" fontId="3" fillId="3" borderId="32" xfId="0" applyFont="1" applyFill="1" applyBorder="1" applyProtection="1"/>
    <xf numFmtId="0" fontId="30" fillId="3" borderId="0" xfId="0" applyFont="1" applyFill="1" applyProtection="1"/>
    <xf numFmtId="0" fontId="35" fillId="3" borderId="8" xfId="0" applyNumberFormat="1" applyFont="1" applyFill="1" applyBorder="1" applyAlignment="1" applyProtection="1">
      <alignment vertical="center"/>
    </xf>
    <xf numFmtId="49" fontId="31" fillId="3" borderId="0" xfId="0" applyNumberFormat="1" applyFont="1" applyFill="1" applyBorder="1" applyAlignment="1" applyProtection="1">
      <alignment vertical="center"/>
    </xf>
    <xf numFmtId="0" fontId="4" fillId="0" borderId="33" xfId="0" applyFont="1" applyBorder="1" applyAlignment="1" applyProtection="1">
      <alignment horizontal="right"/>
    </xf>
    <xf numFmtId="0" fontId="4" fillId="3" borderId="0" xfId="0" applyFont="1" applyFill="1" applyBorder="1" applyAlignment="1" applyProtection="1">
      <alignment horizontal="right"/>
    </xf>
    <xf numFmtId="0" fontId="3" fillId="3" borderId="0" xfId="0" applyFont="1" applyFill="1" applyBorder="1" applyProtection="1"/>
    <xf numFmtId="0" fontId="2" fillId="3" borderId="34" xfId="0" applyFont="1" applyFill="1" applyBorder="1" applyProtection="1"/>
    <xf numFmtId="0" fontId="2" fillId="3" borderId="35" xfId="0" applyFont="1" applyFill="1" applyBorder="1" applyProtection="1"/>
    <xf numFmtId="0" fontId="3" fillId="3" borderId="36" xfId="0" applyFont="1" applyFill="1" applyBorder="1" applyProtection="1"/>
    <xf numFmtId="0" fontId="2" fillId="3" borderId="37" xfId="0" applyFont="1" applyFill="1" applyBorder="1" applyProtection="1"/>
    <xf numFmtId="0" fontId="2" fillId="3" borderId="38" xfId="0" applyFont="1" applyFill="1" applyBorder="1" applyProtection="1"/>
    <xf numFmtId="0" fontId="3" fillId="3" borderId="39" xfId="0" applyFont="1" applyFill="1" applyBorder="1" applyProtection="1"/>
    <xf numFmtId="0" fontId="33" fillId="5" borderId="0" xfId="0" applyFont="1" applyFill="1" applyBorder="1" applyProtection="1"/>
    <xf numFmtId="0" fontId="34" fillId="3" borderId="0" xfId="0" applyFont="1" applyFill="1" applyBorder="1" applyProtection="1"/>
    <xf numFmtId="1" fontId="3" fillId="3" borderId="0" xfId="0" applyNumberFormat="1" applyFont="1" applyFill="1" applyBorder="1" applyAlignment="1" applyProtection="1">
      <alignment horizontal="right"/>
    </xf>
    <xf numFmtId="1" fontId="3" fillId="3" borderId="17" xfId="0" applyNumberFormat="1" applyFont="1" applyFill="1" applyBorder="1" applyAlignment="1" applyProtection="1">
      <alignment horizontal="right"/>
    </xf>
    <xf numFmtId="0" fontId="7" fillId="3" borderId="0" xfId="0" applyFont="1" applyFill="1" applyBorder="1" applyAlignment="1" applyProtection="1">
      <alignment horizontal="left"/>
    </xf>
    <xf numFmtId="0" fontId="0" fillId="0" borderId="0" xfId="0" applyFill="1" applyBorder="1" applyProtection="1"/>
    <xf numFmtId="0" fontId="3" fillId="3" borderId="18" xfId="0" applyFont="1" applyFill="1" applyBorder="1" applyProtection="1"/>
    <xf numFmtId="0" fontId="23" fillId="3" borderId="40" xfId="0" applyFont="1" applyFill="1" applyBorder="1" applyAlignment="1" applyProtection="1">
      <alignment vertical="center" wrapText="1"/>
    </xf>
    <xf numFmtId="0" fontId="23" fillId="3" borderId="41" xfId="0" applyFont="1" applyFill="1" applyBorder="1" applyAlignment="1" applyProtection="1">
      <alignment vertical="center" wrapText="1"/>
    </xf>
    <xf numFmtId="0" fontId="9" fillId="3" borderId="42" xfId="0" applyFont="1" applyFill="1" applyBorder="1" applyAlignment="1" applyProtection="1">
      <alignment vertical="center" wrapText="1"/>
    </xf>
    <xf numFmtId="0" fontId="9" fillId="3" borderId="43" xfId="0" applyFont="1" applyFill="1" applyBorder="1" applyAlignment="1" applyProtection="1">
      <alignment vertical="center" wrapText="1"/>
    </xf>
    <xf numFmtId="0" fontId="35" fillId="3" borderId="0" xfId="0" applyNumberFormat="1" applyFont="1" applyFill="1" applyBorder="1" applyAlignment="1" applyProtection="1">
      <alignment vertical="center"/>
    </xf>
    <xf numFmtId="0" fontId="2" fillId="3" borderId="0" xfId="4" applyFont="1" applyFill="1" applyProtection="1"/>
    <xf numFmtId="0" fontId="2" fillId="3" borderId="0" xfId="4" applyFont="1" applyFill="1" applyBorder="1" applyProtection="1"/>
    <xf numFmtId="164" fontId="2" fillId="3" borderId="0" xfId="4" applyNumberFormat="1" applyFont="1" applyFill="1" applyBorder="1" applyProtection="1"/>
    <xf numFmtId="166" fontId="2" fillId="3" borderId="0" xfId="4" applyNumberFormat="1" applyFont="1" applyFill="1" applyBorder="1" applyProtection="1"/>
    <xf numFmtId="0" fontId="3" fillId="3" borderId="0" xfId="4" applyFont="1" applyFill="1" applyProtection="1"/>
    <xf numFmtId="0" fontId="5" fillId="3" borderId="0" xfId="4" applyFont="1" applyFill="1" applyProtection="1"/>
    <xf numFmtId="0" fontId="34" fillId="5" borderId="44" xfId="0" applyFont="1" applyFill="1" applyBorder="1" applyProtection="1"/>
    <xf numFmtId="0" fontId="2" fillId="3" borderId="45" xfId="0" applyFont="1" applyFill="1" applyBorder="1" applyProtection="1"/>
    <xf numFmtId="0" fontId="2" fillId="3" borderId="46" xfId="0" applyFont="1" applyFill="1" applyBorder="1" applyProtection="1"/>
    <xf numFmtId="0" fontId="2" fillId="3" borderId="47" xfId="0" applyFont="1" applyFill="1" applyBorder="1" applyProtection="1"/>
    <xf numFmtId="0" fontId="2" fillId="3" borderId="48" xfId="0" applyFont="1" applyFill="1" applyBorder="1" applyProtection="1"/>
    <xf numFmtId="0" fontId="33" fillId="5" borderId="49" xfId="0" applyFont="1" applyFill="1" applyBorder="1" applyProtection="1"/>
    <xf numFmtId="0" fontId="34" fillId="5" borderId="50" xfId="0" applyFont="1" applyFill="1" applyBorder="1" applyProtection="1"/>
    <xf numFmtId="0" fontId="2" fillId="3" borderId="51" xfId="0" applyFont="1" applyFill="1" applyBorder="1" applyProtection="1"/>
    <xf numFmtId="0" fontId="2" fillId="3" borderId="52" xfId="0" applyFont="1" applyFill="1" applyBorder="1" applyProtection="1"/>
    <xf numFmtId="0" fontId="33" fillId="5" borderId="53" xfId="0" applyFont="1" applyFill="1" applyBorder="1" applyProtection="1"/>
    <xf numFmtId="0" fontId="2" fillId="3" borderId="54" xfId="4" applyFont="1" applyFill="1" applyBorder="1" applyProtection="1"/>
    <xf numFmtId="0" fontId="2" fillId="3" borderId="55" xfId="4" applyFont="1" applyFill="1" applyBorder="1" applyProtection="1"/>
    <xf numFmtId="0" fontId="2" fillId="3" borderId="56" xfId="4" applyFont="1" applyFill="1" applyBorder="1" applyProtection="1"/>
    <xf numFmtId="0" fontId="2" fillId="3" borderId="0" xfId="4" applyFont="1" applyFill="1" applyBorder="1" applyAlignment="1" applyProtection="1">
      <alignment horizontal="left"/>
    </xf>
    <xf numFmtId="0" fontId="2" fillId="3" borderId="55" xfId="4" applyFont="1" applyFill="1" applyBorder="1" applyAlignment="1" applyProtection="1">
      <alignment horizontal="left"/>
    </xf>
    <xf numFmtId="0" fontId="2" fillId="3" borderId="57" xfId="4" applyFont="1" applyFill="1" applyBorder="1" applyProtection="1"/>
    <xf numFmtId="0" fontId="2" fillId="0" borderId="57" xfId="4" applyFont="1" applyBorder="1" applyProtection="1"/>
    <xf numFmtId="0" fontId="2" fillId="3" borderId="58" xfId="4" applyFont="1" applyFill="1" applyBorder="1" applyProtection="1"/>
    <xf numFmtId="0" fontId="2" fillId="0" borderId="58" xfId="4" applyFont="1" applyBorder="1" applyProtection="1"/>
    <xf numFmtId="0" fontId="3" fillId="3" borderId="59" xfId="0" applyFont="1" applyFill="1" applyBorder="1" applyAlignment="1" applyProtection="1">
      <alignment horizontal="center"/>
    </xf>
    <xf numFmtId="1" fontId="3" fillId="3" borderId="59" xfId="0" applyNumberFormat="1" applyFont="1" applyFill="1" applyBorder="1" applyAlignment="1" applyProtection="1">
      <alignment horizontal="center"/>
    </xf>
    <xf numFmtId="0" fontId="2" fillId="3" borderId="22" xfId="0" applyFont="1" applyFill="1" applyBorder="1" applyProtection="1"/>
    <xf numFmtId="0" fontId="2" fillId="3" borderId="60" xfId="0" applyFont="1" applyFill="1" applyBorder="1" applyProtection="1"/>
    <xf numFmtId="0" fontId="2" fillId="3" borderId="25" xfId="0" applyFont="1" applyFill="1" applyBorder="1" applyProtection="1"/>
    <xf numFmtId="0" fontId="2" fillId="3" borderId="61" xfId="0" applyFont="1" applyFill="1" applyBorder="1" applyProtection="1"/>
    <xf numFmtId="0" fontId="2" fillId="3" borderId="39" xfId="0" applyFont="1" applyFill="1" applyBorder="1" applyProtection="1"/>
    <xf numFmtId="0" fontId="2" fillId="3" borderId="62" xfId="0" applyFont="1" applyFill="1" applyBorder="1" applyProtection="1"/>
    <xf numFmtId="0" fontId="2" fillId="0" borderId="63" xfId="4" applyFont="1" applyBorder="1" applyProtection="1"/>
    <xf numFmtId="0" fontId="2" fillId="0" borderId="64" xfId="4" applyFont="1" applyBorder="1" applyProtection="1"/>
    <xf numFmtId="0" fontId="2" fillId="0" borderId="65" xfId="4" applyFont="1" applyBorder="1" applyProtection="1"/>
    <xf numFmtId="0" fontId="2" fillId="3" borderId="63" xfId="4" applyFont="1" applyFill="1" applyBorder="1" applyProtection="1"/>
    <xf numFmtId="0" fontId="2" fillId="3" borderId="64" xfId="4" applyFont="1" applyFill="1" applyBorder="1" applyAlignment="1" applyProtection="1">
      <alignment horizontal="left"/>
    </xf>
    <xf numFmtId="0" fontId="2" fillId="3" borderId="65" xfId="4" applyFont="1" applyFill="1" applyBorder="1" applyProtection="1"/>
    <xf numFmtId="165" fontId="3" fillId="3" borderId="66" xfId="1" applyNumberFormat="1" applyFont="1" applyFill="1" applyBorder="1" applyProtection="1"/>
    <xf numFmtId="165" fontId="3" fillId="3" borderId="67" xfId="1" applyNumberFormat="1" applyFont="1" applyFill="1" applyBorder="1" applyAlignment="1" applyProtection="1">
      <alignment horizontal="center"/>
    </xf>
    <xf numFmtId="165" fontId="3" fillId="3" borderId="0" xfId="1" applyNumberFormat="1" applyFont="1" applyFill="1" applyBorder="1" applyAlignment="1" applyProtection="1">
      <alignment horizontal="center"/>
    </xf>
    <xf numFmtId="165" fontId="3" fillId="3" borderId="17" xfId="1" applyNumberFormat="1" applyFont="1" applyFill="1" applyBorder="1" applyAlignment="1" applyProtection="1">
      <alignment horizontal="center"/>
    </xf>
    <xf numFmtId="165" fontId="3" fillId="3" borderId="18" xfId="1" applyNumberFormat="1" applyFont="1" applyFill="1" applyBorder="1" applyAlignment="1" applyProtection="1">
      <alignment horizontal="center"/>
    </xf>
    <xf numFmtId="165" fontId="3" fillId="3" borderId="68" xfId="1" applyNumberFormat="1" applyFont="1" applyFill="1" applyBorder="1" applyAlignment="1" applyProtection="1">
      <alignment horizontal="center"/>
    </xf>
    <xf numFmtId="165" fontId="3" fillId="3" borderId="0" xfId="1" applyNumberFormat="1" applyFont="1" applyFill="1" applyBorder="1" applyAlignment="1" applyProtection="1">
      <alignment horizontal="right"/>
    </xf>
    <xf numFmtId="165" fontId="3" fillId="3" borderId="0" xfId="1" applyNumberFormat="1" applyFont="1" applyFill="1" applyBorder="1" applyProtection="1"/>
    <xf numFmtId="165" fontId="3" fillId="3" borderId="17" xfId="1" applyNumberFormat="1" applyFont="1" applyFill="1" applyBorder="1" applyAlignment="1" applyProtection="1">
      <alignment horizontal="right"/>
    </xf>
    <xf numFmtId="165" fontId="4" fillId="0" borderId="33" xfId="1" applyNumberFormat="1" applyFont="1" applyBorder="1" applyAlignment="1" applyProtection="1">
      <alignment horizontal="right"/>
    </xf>
    <xf numFmtId="165" fontId="4" fillId="3" borderId="0" xfId="1"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49" fontId="2" fillId="0" borderId="0" xfId="0" applyNumberFormat="1" applyFont="1" applyProtection="1"/>
    <xf numFmtId="43" fontId="0" fillId="0" borderId="0" xfId="0" applyNumberFormat="1" applyProtection="1"/>
    <xf numFmtId="165" fontId="2" fillId="6" borderId="69" xfId="1" applyNumberFormat="1" applyFont="1" applyFill="1" applyBorder="1" applyProtection="1">
      <protection locked="0"/>
    </xf>
    <xf numFmtId="165" fontId="2" fillId="6" borderId="70" xfId="1" applyNumberFormat="1" applyFont="1" applyFill="1" applyBorder="1" applyProtection="1">
      <protection locked="0"/>
    </xf>
    <xf numFmtId="165" fontId="2" fillId="6" borderId="71" xfId="1" applyNumberFormat="1" applyFont="1" applyFill="1" applyBorder="1" applyProtection="1">
      <protection locked="0"/>
    </xf>
    <xf numFmtId="0" fontId="3" fillId="3" borderId="16"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164" fontId="2" fillId="3" borderId="0" xfId="0" applyNumberFormat="1" applyFont="1" applyFill="1" applyProtection="1"/>
    <xf numFmtId="1" fontId="3" fillId="3" borderId="16" xfId="0" applyNumberFormat="1" applyFont="1" applyFill="1" applyBorder="1" applyAlignment="1" applyProtection="1">
      <alignment horizontal="center" vertical="center"/>
    </xf>
    <xf numFmtId="1" fontId="3" fillId="6" borderId="19" xfId="0" applyNumberFormat="1" applyFont="1" applyFill="1" applyBorder="1" applyAlignment="1" applyProtection="1">
      <alignment horizontal="center" vertical="center"/>
    </xf>
    <xf numFmtId="1" fontId="3" fillId="3" borderId="0" xfId="0" applyNumberFormat="1" applyFont="1" applyFill="1" applyBorder="1" applyAlignment="1" applyProtection="1">
      <alignment horizontal="center" vertical="center"/>
    </xf>
    <xf numFmtId="1" fontId="3" fillId="3" borderId="19" xfId="0" applyNumberFormat="1" applyFont="1" applyFill="1" applyBorder="1" applyAlignment="1" applyProtection="1">
      <alignment horizontal="center" vertical="center"/>
    </xf>
    <xf numFmtId="0" fontId="2" fillId="0" borderId="72" xfId="0" applyFont="1" applyBorder="1" applyProtection="1"/>
    <xf numFmtId="164" fontId="3" fillId="0" borderId="73" xfId="0" applyNumberFormat="1" applyFont="1" applyFill="1" applyBorder="1" applyAlignment="1" applyProtection="1">
      <alignment horizontal="right" vertical="center"/>
    </xf>
    <xf numFmtId="164" fontId="3" fillId="0" borderId="74" xfId="0" applyNumberFormat="1" applyFont="1" applyFill="1" applyBorder="1" applyAlignment="1" applyProtection="1">
      <alignment horizontal="right" vertical="center"/>
    </xf>
    <xf numFmtId="164" fontId="3" fillId="0" borderId="75" xfId="0" applyNumberFormat="1" applyFont="1" applyFill="1" applyBorder="1" applyAlignment="1" applyProtection="1">
      <alignment vertical="center"/>
    </xf>
    <xf numFmtId="164" fontId="3" fillId="0" borderId="76" xfId="0" applyNumberFormat="1" applyFont="1" applyFill="1" applyBorder="1" applyAlignment="1" applyProtection="1">
      <alignment vertical="center"/>
    </xf>
    <xf numFmtId="164" fontId="3" fillId="0" borderId="77" xfId="0" applyNumberFormat="1" applyFont="1" applyFill="1" applyBorder="1" applyAlignment="1" applyProtection="1">
      <alignment horizontal="right" vertical="center"/>
    </xf>
    <xf numFmtId="164" fontId="2" fillId="0" borderId="7" xfId="0" applyNumberFormat="1" applyFont="1" applyFill="1" applyBorder="1" applyAlignment="1" applyProtection="1">
      <alignment vertical="center"/>
    </xf>
    <xf numFmtId="0" fontId="0" fillId="0" borderId="7" xfId="0" applyFill="1" applyBorder="1" applyAlignment="1" applyProtection="1">
      <alignment vertical="center" wrapText="1"/>
    </xf>
    <xf numFmtId="164" fontId="3" fillId="0" borderId="7" xfId="0" applyNumberFormat="1" applyFont="1" applyFill="1" applyBorder="1" applyAlignment="1" applyProtection="1">
      <alignment horizontal="right" vertical="center"/>
    </xf>
    <xf numFmtId="164" fontId="2" fillId="0" borderId="0" xfId="0" applyNumberFormat="1" applyFont="1" applyFill="1" applyBorder="1" applyAlignment="1" applyProtection="1">
      <alignment vertical="center"/>
    </xf>
    <xf numFmtId="0" fontId="0" fillId="0" borderId="0" xfId="0" applyFill="1" applyBorder="1" applyAlignment="1" applyProtection="1">
      <alignment vertical="center" wrapText="1"/>
    </xf>
    <xf numFmtId="164" fontId="3" fillId="0" borderId="0" xfId="0" applyNumberFormat="1" applyFont="1" applyFill="1" applyBorder="1" applyAlignment="1" applyProtection="1">
      <alignment horizontal="right" vertical="center"/>
    </xf>
    <xf numFmtId="164" fontId="3" fillId="0" borderId="78" xfId="0" applyNumberFormat="1" applyFont="1" applyFill="1" applyBorder="1" applyAlignment="1" applyProtection="1">
      <alignment vertical="center"/>
    </xf>
    <xf numFmtId="164" fontId="3" fillId="0" borderId="79" xfId="0" applyNumberFormat="1" applyFont="1" applyFill="1" applyBorder="1" applyAlignment="1" applyProtection="1">
      <alignment vertical="center"/>
    </xf>
    <xf numFmtId="164" fontId="3" fillId="0" borderId="80" xfId="0" applyNumberFormat="1" applyFont="1" applyFill="1" applyBorder="1" applyAlignment="1" applyProtection="1">
      <alignment horizontal="right" vertical="center"/>
    </xf>
    <xf numFmtId="0" fontId="0" fillId="0" borderId="0" xfId="0" applyProtection="1">
      <protection locked="0"/>
    </xf>
    <xf numFmtId="165" fontId="2" fillId="6" borderId="81" xfId="1" applyNumberFormat="1" applyFont="1" applyFill="1" applyBorder="1" applyAlignment="1" applyProtection="1">
      <alignment vertical="center"/>
      <protection locked="0"/>
    </xf>
    <xf numFmtId="165" fontId="2" fillId="6" borderId="70" xfId="1" applyNumberFormat="1" applyFont="1" applyFill="1" applyBorder="1" applyAlignment="1" applyProtection="1">
      <alignment vertical="center"/>
      <protection locked="0"/>
    </xf>
    <xf numFmtId="165" fontId="2" fillId="6" borderId="82" xfId="1" applyNumberFormat="1" applyFont="1" applyFill="1" applyBorder="1" applyAlignment="1" applyProtection="1">
      <alignment vertical="center"/>
      <protection locked="0"/>
    </xf>
    <xf numFmtId="0" fontId="23" fillId="3" borderId="83" xfId="0" applyFont="1" applyFill="1" applyBorder="1" applyAlignment="1" applyProtection="1">
      <alignment vertical="center" wrapText="1"/>
    </xf>
    <xf numFmtId="0" fontId="23" fillId="3" borderId="84" xfId="0" applyFont="1" applyFill="1" applyBorder="1" applyAlignment="1" applyProtection="1">
      <alignment vertical="center" wrapText="1"/>
    </xf>
    <xf numFmtId="0" fontId="9" fillId="3" borderId="85" xfId="0" applyFont="1" applyFill="1" applyBorder="1" applyAlignment="1" applyProtection="1">
      <alignment vertical="center" wrapText="1"/>
    </xf>
    <xf numFmtId="0" fontId="9" fillId="3" borderId="86" xfId="0" applyFont="1" applyFill="1" applyBorder="1" applyAlignment="1" applyProtection="1">
      <alignment vertical="center" wrapText="1"/>
    </xf>
    <xf numFmtId="165" fontId="2" fillId="6" borderId="87" xfId="1" applyNumberFormat="1" applyFont="1" applyFill="1" applyBorder="1" applyAlignment="1" applyProtection="1">
      <alignment vertical="center"/>
      <protection locked="0"/>
    </xf>
    <xf numFmtId="165" fontId="2" fillId="6" borderId="88" xfId="1" applyNumberFormat="1" applyFont="1" applyFill="1" applyBorder="1" applyAlignment="1" applyProtection="1">
      <alignment vertical="center"/>
      <protection locked="0"/>
    </xf>
    <xf numFmtId="165" fontId="2" fillId="6" borderId="89" xfId="1" applyNumberFormat="1" applyFont="1" applyFill="1" applyBorder="1" applyAlignment="1" applyProtection="1">
      <alignment vertical="center"/>
      <protection locked="0"/>
    </xf>
    <xf numFmtId="165" fontId="2" fillId="6" borderId="90" xfId="1" applyNumberFormat="1" applyFont="1" applyFill="1" applyBorder="1" applyAlignment="1" applyProtection="1">
      <alignment vertical="center"/>
      <protection locked="0"/>
    </xf>
    <xf numFmtId="165" fontId="2" fillId="6" borderId="91" xfId="1" applyNumberFormat="1" applyFont="1" applyFill="1" applyBorder="1" applyAlignment="1" applyProtection="1">
      <alignment vertical="center"/>
      <protection locked="0"/>
    </xf>
    <xf numFmtId="165" fontId="2" fillId="6" borderId="92" xfId="1" applyNumberFormat="1" applyFont="1" applyFill="1" applyBorder="1" applyAlignment="1" applyProtection="1">
      <alignment vertical="center"/>
      <protection locked="0"/>
    </xf>
    <xf numFmtId="164" fontId="3" fillId="0" borderId="93" xfId="0" applyNumberFormat="1" applyFont="1" applyFill="1" applyBorder="1" applyAlignment="1" applyProtection="1">
      <alignment vertical="center"/>
    </xf>
    <xf numFmtId="164" fontId="3" fillId="0" borderId="94" xfId="0" applyNumberFormat="1" applyFont="1" applyFill="1" applyBorder="1" applyAlignment="1" applyProtection="1">
      <alignment vertical="center"/>
    </xf>
    <xf numFmtId="166" fontId="2" fillId="6" borderId="95" xfId="1" applyNumberFormat="1" applyFont="1" applyFill="1" applyBorder="1" applyProtection="1">
      <protection locked="0"/>
    </xf>
    <xf numFmtId="166" fontId="2" fillId="6" borderId="96" xfId="1" applyNumberFormat="1" applyFont="1" applyFill="1" applyBorder="1" applyProtection="1">
      <protection locked="0"/>
    </xf>
    <xf numFmtId="166" fontId="2" fillId="6" borderId="97" xfId="1" applyNumberFormat="1" applyFont="1" applyFill="1" applyBorder="1" applyProtection="1">
      <protection locked="0"/>
    </xf>
    <xf numFmtId="166" fontId="2" fillId="6" borderId="69" xfId="1" applyNumberFormat="1" applyFont="1" applyFill="1" applyBorder="1" applyProtection="1">
      <protection locked="0"/>
    </xf>
    <xf numFmtId="166" fontId="2" fillId="6" borderId="70" xfId="1" applyNumberFormat="1" applyFont="1" applyFill="1" applyBorder="1" applyProtection="1">
      <protection locked="0"/>
    </xf>
    <xf numFmtId="166" fontId="2" fillId="6" borderId="71" xfId="1" applyNumberFormat="1" applyFont="1" applyFill="1" applyBorder="1" applyProtection="1">
      <protection locked="0"/>
    </xf>
    <xf numFmtId="166" fontId="2" fillId="6" borderId="98" xfId="1" applyNumberFormat="1" applyFont="1" applyFill="1" applyBorder="1" applyProtection="1">
      <protection locked="0"/>
    </xf>
    <xf numFmtId="166" fontId="2" fillId="6" borderId="99" xfId="1" applyNumberFormat="1" applyFont="1" applyFill="1" applyBorder="1" applyProtection="1">
      <protection locked="0"/>
    </xf>
    <xf numFmtId="166" fontId="2" fillId="6" borderId="100" xfId="1" applyNumberFormat="1" applyFont="1" applyFill="1" applyBorder="1" applyProtection="1">
      <protection locked="0"/>
    </xf>
    <xf numFmtId="166" fontId="3" fillId="3" borderId="67" xfId="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166" fontId="3" fillId="3" borderId="17" xfId="1" applyNumberFormat="1" applyFont="1" applyFill="1" applyBorder="1" applyAlignment="1" applyProtection="1">
      <alignment horizontal="center"/>
    </xf>
    <xf numFmtId="166" fontId="3" fillId="3" borderId="18" xfId="1" applyNumberFormat="1" applyFont="1" applyFill="1" applyBorder="1" applyAlignment="1" applyProtection="1">
      <alignment horizontal="center"/>
    </xf>
    <xf numFmtId="166" fontId="5" fillId="3" borderId="0" xfId="4" applyNumberFormat="1" applyFont="1" applyFill="1" applyBorder="1" applyProtection="1"/>
    <xf numFmtId="166" fontId="2" fillId="0" borderId="0" xfId="1" applyNumberFormat="1" applyFont="1" applyBorder="1" applyProtection="1"/>
    <xf numFmtId="166" fontId="2" fillId="0" borderId="0" xfId="1" applyNumberFormat="1" applyFont="1" applyProtection="1"/>
    <xf numFmtId="166" fontId="5" fillId="0" borderId="0" xfId="1" applyNumberFormat="1" applyFont="1" applyFill="1" applyBorder="1" applyProtection="1"/>
    <xf numFmtId="166" fontId="2" fillId="0" borderId="57" xfId="1" applyNumberFormat="1" applyFont="1" applyBorder="1" applyProtection="1"/>
    <xf numFmtId="166" fontId="2" fillId="3" borderId="57" xfId="4" applyNumberFormat="1" applyFont="1" applyFill="1" applyBorder="1" applyProtection="1"/>
    <xf numFmtId="166" fontId="2" fillId="0" borderId="58" xfId="1" applyNumberFormat="1" applyFont="1" applyBorder="1" applyProtection="1"/>
    <xf numFmtId="166" fontId="2" fillId="3" borderId="58" xfId="4" applyNumberFormat="1" applyFont="1" applyFill="1" applyBorder="1" applyProtection="1"/>
    <xf numFmtId="166" fontId="3" fillId="0" borderId="8" xfId="4" applyNumberFormat="1" applyFont="1" applyBorder="1" applyProtection="1"/>
    <xf numFmtId="166" fontId="3" fillId="3" borderId="0" xfId="4" applyNumberFormat="1" applyFont="1" applyFill="1" applyBorder="1" applyProtection="1"/>
    <xf numFmtId="166" fontId="3" fillId="0" borderId="8" xfId="1" applyNumberFormat="1" applyFont="1" applyBorder="1" applyProtection="1"/>
    <xf numFmtId="166" fontId="2" fillId="0" borderId="0" xfId="4" applyNumberFormat="1" applyFont="1" applyProtection="1"/>
    <xf numFmtId="166" fontId="2" fillId="0" borderId="0" xfId="4" applyNumberFormat="1" applyFont="1" applyBorder="1" applyProtection="1"/>
    <xf numFmtId="165" fontId="2" fillId="6" borderId="95" xfId="1" applyNumberFormat="1" applyFont="1" applyFill="1" applyBorder="1" applyProtection="1">
      <protection locked="0"/>
    </xf>
    <xf numFmtId="165" fontId="2" fillId="6" borderId="96" xfId="1" applyNumberFormat="1" applyFont="1" applyFill="1" applyBorder="1" applyProtection="1">
      <protection locked="0"/>
    </xf>
    <xf numFmtId="165" fontId="2" fillId="6" borderId="97" xfId="1" applyNumberFormat="1" applyFont="1" applyFill="1" applyBorder="1" applyProtection="1">
      <protection locked="0"/>
    </xf>
    <xf numFmtId="165" fontId="2" fillId="6" borderId="101" xfId="1" applyNumberFormat="1" applyFont="1" applyFill="1" applyBorder="1" applyProtection="1">
      <protection locked="0"/>
    </xf>
    <xf numFmtId="165" fontId="2" fillId="6" borderId="82" xfId="1" applyNumberFormat="1" applyFont="1" applyFill="1" applyBorder="1" applyProtection="1">
      <protection locked="0"/>
    </xf>
    <xf numFmtId="165" fontId="2" fillId="6" borderId="102" xfId="1" applyNumberFormat="1" applyFont="1" applyFill="1" applyBorder="1" applyProtection="1">
      <protection locked="0"/>
    </xf>
    <xf numFmtId="169" fontId="3" fillId="3" borderId="103" xfId="1" applyNumberFormat="1" applyFont="1" applyFill="1" applyBorder="1" applyAlignment="1" applyProtection="1">
      <alignment horizontal="right"/>
    </xf>
    <xf numFmtId="169" fontId="3" fillId="3" borderId="104" xfId="1" applyNumberFormat="1" applyFont="1" applyFill="1" applyBorder="1" applyAlignment="1" applyProtection="1">
      <alignment horizontal="right"/>
    </xf>
    <xf numFmtId="169" fontId="3" fillId="3" borderId="105" xfId="1" applyNumberFormat="1" applyFont="1" applyFill="1" applyBorder="1" applyAlignment="1" applyProtection="1">
      <alignment horizontal="right"/>
    </xf>
    <xf numFmtId="169" fontId="3" fillId="3" borderId="66" xfId="1" applyNumberFormat="1" applyFont="1" applyFill="1" applyBorder="1" applyProtection="1"/>
    <xf numFmtId="169" fontId="2" fillId="6" borderId="106" xfId="1" applyNumberFormat="1" applyFont="1" applyFill="1" applyBorder="1" applyProtection="1">
      <protection locked="0"/>
    </xf>
    <xf numFmtId="169" fontId="2" fillId="6" borderId="107" xfId="1" applyNumberFormat="1" applyFont="1" applyFill="1" applyBorder="1" applyProtection="1">
      <protection locked="0"/>
    </xf>
    <xf numFmtId="169" fontId="2" fillId="6" borderId="108" xfId="1" applyNumberFormat="1" applyFont="1" applyFill="1" applyBorder="1" applyProtection="1">
      <protection locked="0"/>
    </xf>
    <xf numFmtId="169" fontId="2" fillId="6" borderId="109" xfId="1" applyNumberFormat="1" applyFont="1" applyFill="1" applyBorder="1" applyProtection="1">
      <protection locked="0"/>
    </xf>
    <xf numFmtId="169" fontId="2" fillId="6" borderId="110" xfId="1" applyNumberFormat="1" applyFont="1" applyFill="1" applyBorder="1" applyProtection="1">
      <protection locked="0"/>
    </xf>
    <xf numFmtId="169" fontId="2" fillId="6" borderId="111" xfId="1" applyNumberFormat="1" applyFont="1" applyFill="1" applyBorder="1" applyProtection="1">
      <protection locked="0"/>
    </xf>
    <xf numFmtId="169" fontId="2" fillId="6" borderId="95" xfId="1" applyNumberFormat="1" applyFont="1" applyFill="1" applyBorder="1" applyProtection="1">
      <protection locked="0"/>
    </xf>
    <xf numFmtId="169" fontId="2" fillId="6" borderId="96" xfId="1" applyNumberFormat="1" applyFont="1" applyFill="1" applyBorder="1" applyProtection="1">
      <protection locked="0"/>
    </xf>
    <xf numFmtId="169" fontId="2" fillId="6" borderId="97" xfId="1" applyNumberFormat="1" applyFont="1" applyFill="1" applyBorder="1" applyProtection="1">
      <protection locked="0"/>
    </xf>
    <xf numFmtId="169" fontId="2" fillId="6" borderId="112" xfId="1" applyNumberFormat="1" applyFont="1" applyFill="1" applyBorder="1" applyProtection="1">
      <protection locked="0"/>
    </xf>
    <xf numFmtId="169" fontId="2" fillId="6" borderId="113" xfId="1" applyNumberFormat="1" applyFont="1" applyFill="1" applyBorder="1" applyProtection="1">
      <protection locked="0"/>
    </xf>
    <xf numFmtId="169" fontId="2" fillId="6" borderId="114" xfId="1" applyNumberFormat="1" applyFont="1" applyFill="1" applyBorder="1" applyProtection="1">
      <protection locked="0"/>
    </xf>
    <xf numFmtId="169" fontId="2" fillId="6" borderId="69" xfId="1" applyNumberFormat="1" applyFont="1" applyFill="1" applyBorder="1" applyProtection="1">
      <protection locked="0"/>
    </xf>
    <xf numFmtId="169" fontId="2" fillId="6" borderId="70" xfId="1" applyNumberFormat="1" applyFont="1" applyFill="1" applyBorder="1" applyProtection="1">
      <protection locked="0"/>
    </xf>
    <xf numFmtId="169" fontId="2" fillId="6" borderId="71" xfId="1" applyNumberFormat="1" applyFont="1" applyFill="1" applyBorder="1" applyProtection="1">
      <protection locked="0"/>
    </xf>
    <xf numFmtId="169" fontId="2" fillId="6" borderId="101" xfId="1" applyNumberFormat="1" applyFont="1" applyFill="1" applyBorder="1" applyProtection="1">
      <protection locked="0"/>
    </xf>
    <xf numFmtId="169" fontId="2" fillId="6" borderId="82" xfId="1" applyNumberFormat="1" applyFont="1" applyFill="1" applyBorder="1" applyProtection="1">
      <protection locked="0"/>
    </xf>
    <xf numFmtId="169" fontId="2" fillId="6" borderId="102" xfId="1" applyNumberFormat="1" applyFont="1" applyFill="1" applyBorder="1" applyProtection="1">
      <protection locked="0"/>
    </xf>
    <xf numFmtId="169" fontId="3" fillId="3" borderId="17" xfId="1" applyNumberFormat="1" applyFont="1" applyFill="1" applyBorder="1" applyAlignment="1" applyProtection="1">
      <alignment horizontal="center"/>
    </xf>
    <xf numFmtId="169" fontId="3" fillId="3" borderId="0" xfId="1" applyNumberFormat="1" applyFont="1" applyFill="1" applyBorder="1" applyAlignment="1" applyProtection="1">
      <alignment horizontal="center"/>
    </xf>
    <xf numFmtId="169" fontId="3" fillId="3" borderId="115" xfId="1" applyNumberFormat="1" applyFont="1" applyFill="1" applyBorder="1" applyAlignment="1" applyProtection="1">
      <alignment horizontal="center"/>
    </xf>
    <xf numFmtId="169" fontId="3" fillId="3" borderId="116" xfId="1" applyNumberFormat="1" applyFont="1" applyFill="1" applyBorder="1" applyAlignment="1" applyProtection="1">
      <alignment horizontal="center"/>
    </xf>
    <xf numFmtId="169" fontId="3" fillId="3" borderId="117" xfId="1" applyNumberFormat="1" applyFont="1" applyFill="1" applyBorder="1" applyAlignment="1" applyProtection="1">
      <alignment horizontal="center"/>
    </xf>
    <xf numFmtId="169" fontId="3" fillId="3" borderId="118" xfId="1" applyNumberFormat="1" applyFont="1" applyFill="1" applyBorder="1" applyAlignment="1" applyProtection="1">
      <alignment horizontal="center"/>
    </xf>
    <xf numFmtId="169" fontId="3" fillId="3" borderId="119" xfId="1" applyNumberFormat="1" applyFont="1" applyFill="1" applyBorder="1" applyAlignment="1" applyProtection="1">
      <alignment horizontal="right"/>
    </xf>
    <xf numFmtId="169" fontId="3" fillId="3" borderId="120" xfId="1" applyNumberFormat="1" applyFont="1" applyFill="1" applyBorder="1" applyAlignment="1" applyProtection="1">
      <alignment horizontal="right"/>
    </xf>
    <xf numFmtId="169" fontId="3" fillId="3" borderId="121" xfId="1" applyNumberFormat="1" applyFont="1" applyFill="1" applyBorder="1" applyAlignment="1" applyProtection="1">
      <alignment horizontal="right"/>
    </xf>
    <xf numFmtId="0" fontId="3" fillId="3" borderId="122" xfId="0" applyFont="1" applyFill="1" applyBorder="1" applyProtection="1"/>
    <xf numFmtId="169" fontId="3" fillId="0" borderId="123" xfId="1" applyNumberFormat="1" applyFont="1" applyFill="1" applyBorder="1" applyProtection="1"/>
    <xf numFmtId="169" fontId="3" fillId="0" borderId="124" xfId="1" applyNumberFormat="1" applyFont="1" applyFill="1" applyBorder="1" applyProtection="1"/>
    <xf numFmtId="169" fontId="3" fillId="0" borderId="125" xfId="1" applyNumberFormat="1" applyFont="1" applyFill="1" applyBorder="1" applyProtection="1"/>
    <xf numFmtId="169" fontId="3" fillId="3" borderId="66" xfId="4" applyNumberFormat="1" applyFont="1" applyFill="1" applyBorder="1" applyProtection="1"/>
    <xf numFmtId="169" fontId="2" fillId="0" borderId="123" xfId="1" applyNumberFormat="1" applyFont="1" applyFill="1" applyBorder="1" applyProtection="1"/>
    <xf numFmtId="169" fontId="2" fillId="0" borderId="124" xfId="1" applyNumberFormat="1" applyFont="1" applyFill="1" applyBorder="1" applyProtection="1"/>
    <xf numFmtId="169" fontId="2" fillId="0" borderId="125" xfId="1" applyNumberFormat="1" applyFont="1" applyFill="1" applyBorder="1" applyProtection="1"/>
    <xf numFmtId="169" fontId="2" fillId="3" borderId="66" xfId="4" applyNumberFormat="1" applyFont="1" applyFill="1" applyBorder="1" applyProtection="1"/>
    <xf numFmtId="169" fontId="2" fillId="0" borderId="126" xfId="1" applyNumberFormat="1" applyFont="1" applyFill="1" applyBorder="1" applyProtection="1"/>
    <xf numFmtId="169" fontId="2" fillId="0" borderId="127" xfId="1" applyNumberFormat="1" applyFont="1" applyFill="1" applyBorder="1" applyProtection="1"/>
    <xf numFmtId="169" fontId="2" fillId="0" borderId="128" xfId="1" applyNumberFormat="1" applyFont="1" applyFill="1" applyBorder="1" applyProtection="1"/>
    <xf numFmtId="169" fontId="2" fillId="0" borderId="129" xfId="1" applyNumberFormat="1" applyFont="1" applyFill="1" applyBorder="1" applyProtection="1"/>
    <xf numFmtId="169" fontId="2" fillId="0" borderId="130" xfId="1" applyNumberFormat="1" applyFont="1" applyFill="1" applyBorder="1" applyProtection="1"/>
    <xf numFmtId="169" fontId="2" fillId="0" borderId="131" xfId="1" applyNumberFormat="1" applyFont="1" applyFill="1" applyBorder="1" applyProtection="1"/>
    <xf numFmtId="169" fontId="2" fillId="0" borderId="132" xfId="1" applyNumberFormat="1" applyFont="1" applyFill="1" applyBorder="1" applyProtection="1"/>
    <xf numFmtId="169" fontId="2" fillId="6" borderId="129" xfId="1" applyNumberFormat="1" applyFont="1" applyFill="1" applyBorder="1" applyProtection="1">
      <protection locked="0"/>
    </xf>
    <xf numFmtId="169" fontId="2" fillId="6" borderId="130" xfId="1" applyNumberFormat="1" applyFont="1" applyFill="1" applyBorder="1" applyProtection="1">
      <protection locked="0"/>
    </xf>
    <xf numFmtId="169" fontId="2" fillId="6" borderId="132" xfId="1" applyNumberFormat="1" applyFont="1" applyFill="1" applyBorder="1" applyProtection="1">
      <protection locked="0"/>
    </xf>
    <xf numFmtId="169" fontId="2" fillId="6" borderId="131" xfId="1" applyNumberFormat="1" applyFont="1" applyFill="1" applyBorder="1" applyProtection="1">
      <protection locked="0"/>
    </xf>
    <xf numFmtId="169" fontId="2" fillId="6" borderId="133" xfId="1" applyNumberFormat="1" applyFont="1" applyFill="1" applyBorder="1" applyProtection="1">
      <protection locked="0"/>
    </xf>
    <xf numFmtId="169" fontId="2" fillId="0" borderId="134" xfId="1" applyNumberFormat="1" applyFont="1" applyFill="1" applyBorder="1" applyProtection="1"/>
    <xf numFmtId="169" fontId="2" fillId="0" borderId="135" xfId="1" applyNumberFormat="1" applyFont="1" applyFill="1" applyBorder="1" applyProtection="1"/>
    <xf numFmtId="169" fontId="2" fillId="0" borderId="136" xfId="1" applyNumberFormat="1" applyFont="1" applyFill="1" applyBorder="1" applyProtection="1"/>
    <xf numFmtId="169" fontId="5" fillId="0" borderId="0" xfId="1" applyNumberFormat="1" applyFont="1" applyBorder="1" applyProtection="1"/>
    <xf numFmtId="169" fontId="5" fillId="0" borderId="0" xfId="1" applyNumberFormat="1" applyFont="1" applyProtection="1"/>
    <xf numFmtId="169" fontId="5" fillId="3" borderId="0" xfId="4" applyNumberFormat="1" applyFont="1" applyFill="1" applyBorder="1" applyProtection="1"/>
    <xf numFmtId="169" fontId="2" fillId="0" borderId="0" xfId="1" applyNumberFormat="1" applyFont="1" applyBorder="1" applyProtection="1"/>
    <xf numFmtId="169" fontId="2" fillId="0" borderId="0" xfId="1" applyNumberFormat="1" applyFont="1" applyProtection="1"/>
    <xf numFmtId="169" fontId="2" fillId="3" borderId="0" xfId="4" applyNumberFormat="1" applyFont="1" applyFill="1" applyBorder="1" applyProtection="1"/>
    <xf numFmtId="169" fontId="2" fillId="6" borderId="137" xfId="1" applyNumberFormat="1" applyFont="1" applyFill="1" applyBorder="1" applyProtection="1">
      <protection locked="0"/>
    </xf>
    <xf numFmtId="169" fontId="2" fillId="6" borderId="138" xfId="1" applyNumberFormat="1" applyFont="1" applyFill="1" applyBorder="1" applyProtection="1">
      <protection locked="0"/>
    </xf>
    <xf numFmtId="169" fontId="2" fillId="6" borderId="139" xfId="1" applyNumberFormat="1" applyFont="1" applyFill="1" applyBorder="1" applyProtection="1">
      <protection locked="0"/>
    </xf>
    <xf numFmtId="169" fontId="2" fillId="6" borderId="140" xfId="1" applyNumberFormat="1" applyFont="1" applyFill="1" applyBorder="1" applyProtection="1">
      <protection locked="0"/>
    </xf>
    <xf numFmtId="169" fontId="2" fillId="6" borderId="141" xfId="1" applyNumberFormat="1" applyFont="1" applyFill="1" applyBorder="1" applyProtection="1">
      <protection locked="0"/>
    </xf>
    <xf numFmtId="169" fontId="2" fillId="6" borderId="142" xfId="1" applyNumberFormat="1" applyFont="1" applyFill="1" applyBorder="1" applyProtection="1">
      <protection locked="0"/>
    </xf>
    <xf numFmtId="169" fontId="2" fillId="6" borderId="143" xfId="1" applyNumberFormat="1" applyFont="1" applyFill="1" applyBorder="1" applyProtection="1">
      <protection locked="0"/>
    </xf>
    <xf numFmtId="169" fontId="2" fillId="6" borderId="144" xfId="1" applyNumberFormat="1" applyFont="1" applyFill="1" applyBorder="1" applyProtection="1">
      <protection locked="0"/>
    </xf>
    <xf numFmtId="169" fontId="2" fillId="6" borderId="145" xfId="1" applyNumberFormat="1" applyFont="1" applyFill="1" applyBorder="1" applyProtection="1">
      <protection locked="0"/>
    </xf>
    <xf numFmtId="169" fontId="2" fillId="6" borderId="146" xfId="1" applyNumberFormat="1" applyFont="1" applyFill="1" applyBorder="1" applyProtection="1">
      <protection locked="0"/>
    </xf>
    <xf numFmtId="169" fontId="2" fillId="6" borderId="147" xfId="1" applyNumberFormat="1" applyFont="1" applyFill="1" applyBorder="1" applyProtection="1">
      <protection locked="0"/>
    </xf>
    <xf numFmtId="169" fontId="2" fillId="6" borderId="148" xfId="1" applyNumberFormat="1" applyFont="1" applyFill="1" applyBorder="1" applyProtection="1">
      <protection locked="0"/>
    </xf>
    <xf numFmtId="169" fontId="2" fillId="6" borderId="149" xfId="1" applyNumberFormat="1" applyFont="1" applyFill="1" applyBorder="1" applyProtection="1">
      <protection locked="0"/>
    </xf>
    <xf numFmtId="169" fontId="2" fillId="6" borderId="134" xfId="1" applyNumberFormat="1" applyFont="1" applyFill="1" applyBorder="1" applyProtection="1">
      <protection locked="0"/>
    </xf>
    <xf numFmtId="169" fontId="2" fillId="6" borderId="135" xfId="1" applyNumberFormat="1" applyFont="1" applyFill="1" applyBorder="1" applyProtection="1">
      <protection locked="0"/>
    </xf>
    <xf numFmtId="169" fontId="2" fillId="6" borderId="150" xfId="1" applyNumberFormat="1" applyFont="1" applyFill="1" applyBorder="1" applyProtection="1">
      <protection locked="0"/>
    </xf>
    <xf numFmtId="169" fontId="2" fillId="0" borderId="146" xfId="1" applyNumberFormat="1" applyFont="1" applyFill="1" applyBorder="1" applyProtection="1"/>
    <xf numFmtId="169" fontId="2" fillId="0" borderId="147" xfId="1" applyNumberFormat="1" applyFont="1" applyFill="1" applyBorder="1" applyProtection="1"/>
    <xf numFmtId="169" fontId="2" fillId="0" borderId="151" xfId="1" applyNumberFormat="1" applyFont="1" applyFill="1" applyBorder="1" applyProtection="1"/>
    <xf numFmtId="169" fontId="2" fillId="6" borderId="136" xfId="1" applyNumberFormat="1" applyFont="1" applyFill="1" applyBorder="1" applyProtection="1">
      <protection locked="0"/>
    </xf>
    <xf numFmtId="169" fontId="2" fillId="3" borderId="0" xfId="1" applyNumberFormat="1" applyFont="1" applyFill="1" applyBorder="1" applyProtection="1"/>
    <xf numFmtId="169" fontId="2" fillId="3" borderId="0" xfId="1" applyNumberFormat="1" applyFont="1" applyFill="1" applyProtection="1"/>
    <xf numFmtId="169" fontId="2" fillId="0" borderId="152" xfId="1" applyNumberFormat="1" applyFont="1" applyFill="1" applyBorder="1" applyProtection="1"/>
    <xf numFmtId="169" fontId="2" fillId="0" borderId="153" xfId="1" applyNumberFormat="1" applyFont="1" applyFill="1" applyBorder="1" applyProtection="1"/>
    <xf numFmtId="169" fontId="2" fillId="0" borderId="154" xfId="1" applyNumberFormat="1" applyFont="1" applyFill="1" applyBorder="1" applyProtection="1"/>
    <xf numFmtId="169" fontId="2" fillId="0" borderId="69" xfId="1" applyNumberFormat="1" applyFont="1" applyFill="1" applyBorder="1" applyProtection="1"/>
    <xf numFmtId="169" fontId="2" fillId="0" borderId="70" xfId="1" applyNumberFormat="1" applyFont="1" applyFill="1" applyBorder="1" applyProtection="1"/>
    <xf numFmtId="169" fontId="2" fillId="0" borderId="74" xfId="1" applyNumberFormat="1" applyFont="1" applyFill="1" applyBorder="1" applyProtection="1"/>
    <xf numFmtId="170" fontId="2" fillId="0" borderId="98" xfId="1" applyNumberFormat="1" applyFont="1" applyFill="1" applyBorder="1" applyProtection="1"/>
    <xf numFmtId="170" fontId="2" fillId="0" borderId="99" xfId="1" applyNumberFormat="1" applyFont="1" applyFill="1" applyBorder="1" applyProtection="1"/>
    <xf numFmtId="170" fontId="2" fillId="0" borderId="155" xfId="1" applyNumberFormat="1" applyFont="1" applyFill="1" applyBorder="1" applyProtection="1"/>
    <xf numFmtId="170" fontId="2" fillId="3" borderId="0" xfId="1" applyNumberFormat="1" applyFont="1" applyFill="1" applyBorder="1" applyProtection="1"/>
    <xf numFmtId="169" fontId="2" fillId="6" borderId="156" xfId="1" applyNumberFormat="1" applyFont="1" applyFill="1" applyBorder="1" applyProtection="1">
      <protection locked="0"/>
    </xf>
    <xf numFmtId="169" fontId="2" fillId="6" borderId="157" xfId="1" applyNumberFormat="1" applyFont="1" applyFill="1" applyBorder="1" applyProtection="1">
      <protection locked="0"/>
    </xf>
    <xf numFmtId="166" fontId="3" fillId="0" borderId="0" xfId="4" applyNumberFormat="1" applyFont="1" applyBorder="1" applyProtection="1"/>
    <xf numFmtId="166" fontId="3" fillId="0" borderId="0" xfId="1" applyNumberFormat="1" applyFont="1" applyBorder="1" applyProtection="1"/>
    <xf numFmtId="0" fontId="36" fillId="0" borderId="0" xfId="4" applyFont="1" applyFill="1" applyAlignment="1" applyProtection="1">
      <alignment horizontal="right"/>
    </xf>
    <xf numFmtId="166" fontId="2" fillId="0" borderId="0" xfId="4" applyNumberFormat="1" applyFont="1" applyFill="1" applyBorder="1" applyProtection="1"/>
    <xf numFmtId="166" fontId="2" fillId="0" borderId="0" xfId="1" applyNumberFormat="1" applyFont="1" applyFill="1" applyBorder="1" applyProtection="1"/>
    <xf numFmtId="164" fontId="37" fillId="0" borderId="0" xfId="0" applyNumberFormat="1" applyFont="1" applyFill="1" applyBorder="1" applyAlignment="1" applyProtection="1">
      <alignment vertical="top"/>
    </xf>
    <xf numFmtId="0" fontId="35" fillId="0" borderId="0" xfId="0" applyFont="1" applyFill="1" applyAlignment="1" applyProtection="1">
      <alignment horizontal="left" vertical="top"/>
    </xf>
    <xf numFmtId="0" fontId="35" fillId="0" borderId="0" xfId="0" applyFont="1" applyFill="1" applyAlignment="1" applyProtection="1">
      <alignment horizontal="left"/>
    </xf>
    <xf numFmtId="0" fontId="2" fillId="0" borderId="0" xfId="4" applyFont="1" applyFill="1" applyAlignment="1" applyProtection="1">
      <alignment vertical="center" wrapText="1"/>
    </xf>
    <xf numFmtId="169" fontId="2" fillId="0" borderId="0" xfId="4" applyNumberFormat="1" applyFont="1" applyFill="1" applyBorder="1" applyProtection="1"/>
    <xf numFmtId="166" fontId="38" fillId="0" borderId="0" xfId="4" applyNumberFormat="1" applyFont="1" applyFill="1" applyAlignment="1" applyProtection="1">
      <alignment vertical="top" wrapText="1"/>
    </xf>
    <xf numFmtId="0" fontId="0" fillId="0" borderId="0" xfId="0" applyAlignment="1" applyProtection="1">
      <alignment vertical="center"/>
    </xf>
    <xf numFmtId="0" fontId="3" fillId="6" borderId="28" xfId="0" applyFont="1" applyFill="1" applyBorder="1" applyProtection="1"/>
    <xf numFmtId="169" fontId="3" fillId="6" borderId="123" xfId="1" applyNumberFormat="1" applyFont="1" applyFill="1" applyBorder="1" applyProtection="1">
      <protection locked="0"/>
    </xf>
    <xf numFmtId="164" fontId="3" fillId="6" borderId="158" xfId="0" applyNumberFormat="1" applyFont="1" applyFill="1" applyBorder="1" applyAlignment="1" applyProtection="1">
      <alignment horizontal="left" vertical="center"/>
    </xf>
    <xf numFmtId="0" fontId="2" fillId="6" borderId="27" xfId="0" applyFont="1" applyFill="1" applyBorder="1" applyProtection="1">
      <protection locked="0"/>
    </xf>
    <xf numFmtId="0" fontId="2" fillId="6" borderId="38" xfId="0" applyFont="1" applyFill="1" applyBorder="1" applyProtection="1">
      <protection locked="0"/>
    </xf>
    <xf numFmtId="164" fontId="39" fillId="3" borderId="0" xfId="0" applyNumberFormat="1" applyFont="1" applyFill="1" applyBorder="1" applyAlignment="1" applyProtection="1">
      <alignment vertical="top" wrapText="1"/>
    </xf>
    <xf numFmtId="0" fontId="2" fillId="3" borderId="0" xfId="0" applyFont="1" applyFill="1" applyProtection="1">
      <protection hidden="1"/>
    </xf>
    <xf numFmtId="164" fontId="37" fillId="3" borderId="0" xfId="0" applyNumberFormat="1" applyFont="1" applyFill="1" applyBorder="1" applyAlignment="1" applyProtection="1">
      <alignment vertical="top"/>
      <protection hidden="1"/>
    </xf>
    <xf numFmtId="0" fontId="35" fillId="3" borderId="0" xfId="0" applyFont="1" applyFill="1" applyAlignment="1" applyProtection="1">
      <alignment horizontal="left" vertical="center"/>
      <protection hidden="1"/>
    </xf>
    <xf numFmtId="0" fontId="2" fillId="0" borderId="0" xfId="0" applyFont="1" applyProtection="1">
      <protection hidden="1"/>
    </xf>
    <xf numFmtId="164" fontId="39" fillId="3" borderId="0" xfId="0" applyNumberFormat="1" applyFont="1" applyFill="1" applyBorder="1" applyAlignment="1" applyProtection="1">
      <alignment vertical="top" wrapText="1"/>
      <protection hidden="1"/>
    </xf>
    <xf numFmtId="174" fontId="6" fillId="3" borderId="159" xfId="0" applyNumberFormat="1" applyFont="1" applyFill="1" applyBorder="1" applyAlignment="1" applyProtection="1">
      <alignment horizontal="right"/>
      <protection hidden="1"/>
    </xf>
    <xf numFmtId="174" fontId="6" fillId="3" borderId="0" xfId="0" applyNumberFormat="1" applyFont="1" applyFill="1" applyBorder="1" applyAlignment="1" applyProtection="1">
      <alignment horizontal="right"/>
      <protection hidden="1"/>
    </xf>
    <xf numFmtId="0" fontId="3" fillId="3" borderId="0" xfId="0" applyFont="1" applyFill="1" applyProtection="1">
      <protection hidden="1"/>
    </xf>
    <xf numFmtId="0" fontId="2" fillId="3" borderId="0" xfId="0" applyFont="1" applyFill="1" applyBorder="1" applyAlignment="1" applyProtection="1">
      <alignment horizontal="right"/>
      <protection hidden="1"/>
    </xf>
    <xf numFmtId="169" fontId="36" fillId="0" borderId="0" xfId="0" applyNumberFormat="1" applyFont="1" applyFill="1" applyBorder="1" applyAlignment="1" applyProtection="1">
      <alignment horizontal="right"/>
    </xf>
    <xf numFmtId="169" fontId="36" fillId="0" borderId="159" xfId="1" applyNumberFormat="1" applyFont="1" applyFill="1" applyBorder="1" applyAlignment="1" applyProtection="1">
      <alignment horizontal="right"/>
    </xf>
    <xf numFmtId="169" fontId="36" fillId="0" borderId="159" xfId="0" applyNumberFormat="1" applyFont="1" applyFill="1" applyBorder="1" applyAlignment="1" applyProtection="1">
      <alignment horizontal="right"/>
    </xf>
    <xf numFmtId="0" fontId="32" fillId="8" borderId="0" xfId="0" applyFont="1" applyFill="1" applyBorder="1" applyAlignment="1" applyProtection="1">
      <alignment horizontal="left"/>
    </xf>
    <xf numFmtId="165" fontId="2" fillId="3" borderId="160" xfId="1" applyNumberFormat="1" applyFont="1" applyFill="1" applyBorder="1" applyProtection="1"/>
    <xf numFmtId="166" fontId="2" fillId="3" borderId="160" xfId="1" applyNumberFormat="1" applyFont="1" applyFill="1" applyBorder="1" applyProtection="1"/>
    <xf numFmtId="169" fontId="2" fillId="3" borderId="160" xfId="1" applyNumberFormat="1" applyFont="1" applyFill="1" applyBorder="1" applyProtection="1"/>
    <xf numFmtId="165" fontId="3" fillId="3" borderId="95" xfId="1" applyNumberFormat="1" applyFont="1" applyFill="1" applyBorder="1" applyProtection="1"/>
    <xf numFmtId="165" fontId="3" fillId="3" borderId="96" xfId="1" applyNumberFormat="1" applyFont="1" applyFill="1" applyBorder="1" applyProtection="1"/>
    <xf numFmtId="165" fontId="3" fillId="3" borderId="97" xfId="1" applyNumberFormat="1" applyFont="1" applyFill="1" applyBorder="1" applyProtection="1"/>
    <xf numFmtId="165" fontId="3" fillId="3" borderId="160" xfId="1" applyNumberFormat="1" applyFont="1" applyFill="1" applyBorder="1" applyProtection="1"/>
    <xf numFmtId="168" fontId="2" fillId="3" borderId="160" xfId="1" applyNumberFormat="1" applyFont="1" applyFill="1" applyBorder="1" applyProtection="1"/>
    <xf numFmtId="168" fontId="3" fillId="3" borderId="98" xfId="1" applyNumberFormat="1" applyFont="1" applyFill="1" applyBorder="1" applyProtection="1"/>
    <xf numFmtId="168" fontId="3" fillId="3" borderId="99" xfId="1" applyNumberFormat="1" applyFont="1" applyFill="1" applyBorder="1" applyProtection="1"/>
    <xf numFmtId="168" fontId="3" fillId="3" borderId="100" xfId="1" applyNumberFormat="1" applyFont="1" applyFill="1" applyBorder="1" applyProtection="1"/>
    <xf numFmtId="168" fontId="3" fillId="3" borderId="160" xfId="1" applyNumberFormat="1" applyFont="1" applyFill="1" applyBorder="1" applyProtection="1"/>
    <xf numFmtId="165" fontId="2" fillId="3" borderId="95" xfId="1" applyNumberFormat="1" applyFont="1" applyFill="1" applyBorder="1" applyAlignment="1" applyProtection="1">
      <alignment horizontal="right"/>
    </xf>
    <xf numFmtId="165" fontId="2" fillId="3" borderId="96" xfId="1" applyNumberFormat="1" applyFont="1" applyFill="1" applyBorder="1" applyAlignment="1" applyProtection="1">
      <alignment horizontal="right"/>
    </xf>
    <xf numFmtId="165" fontId="2" fillId="3" borderId="97" xfId="1" applyNumberFormat="1" applyFont="1" applyFill="1" applyBorder="1" applyAlignment="1" applyProtection="1">
      <alignment horizontal="right"/>
    </xf>
    <xf numFmtId="165" fontId="2" fillId="3" borderId="160" xfId="1" applyNumberFormat="1" applyFont="1" applyFill="1" applyBorder="1" applyAlignment="1" applyProtection="1">
      <alignment horizontal="right"/>
    </xf>
    <xf numFmtId="165" fontId="2" fillId="3" borderId="161" xfId="1" applyNumberFormat="1" applyFont="1" applyFill="1" applyBorder="1" applyAlignment="1" applyProtection="1">
      <alignment horizontal="right"/>
    </xf>
    <xf numFmtId="165" fontId="2" fillId="3" borderId="69" xfId="1" applyNumberFormat="1" applyFont="1" applyFill="1" applyBorder="1" applyAlignment="1" applyProtection="1">
      <alignment horizontal="right"/>
    </xf>
    <xf numFmtId="165" fontId="2" fillId="3" borderId="70" xfId="1" applyNumberFormat="1" applyFont="1" applyFill="1" applyBorder="1" applyAlignment="1" applyProtection="1">
      <alignment horizontal="right"/>
    </xf>
    <xf numFmtId="165" fontId="2" fillId="3" borderId="71" xfId="1" applyNumberFormat="1" applyFont="1" applyFill="1" applyBorder="1" applyAlignment="1" applyProtection="1">
      <alignment horizontal="right"/>
    </xf>
    <xf numFmtId="165" fontId="2" fillId="3" borderId="162" xfId="1" applyNumberFormat="1" applyFont="1" applyFill="1" applyBorder="1" applyAlignment="1" applyProtection="1">
      <alignment horizontal="right"/>
    </xf>
    <xf numFmtId="173" fontId="2" fillId="3" borderId="163" xfId="5" applyNumberFormat="1" applyFont="1" applyFill="1" applyBorder="1" applyAlignment="1" applyProtection="1">
      <alignment horizontal="right"/>
    </xf>
    <xf numFmtId="173" fontId="2" fillId="3" borderId="70" xfId="5" applyNumberFormat="1" applyFont="1" applyFill="1" applyBorder="1" applyAlignment="1" applyProtection="1">
      <alignment horizontal="right"/>
    </xf>
    <xf numFmtId="173" fontId="2" fillId="3" borderId="160" xfId="5" applyNumberFormat="1" applyFont="1" applyFill="1" applyBorder="1" applyAlignment="1" applyProtection="1">
      <alignment horizontal="right"/>
    </xf>
    <xf numFmtId="173" fontId="2" fillId="3" borderId="162" xfId="5" applyNumberFormat="1" applyFont="1" applyFill="1" applyBorder="1" applyAlignment="1" applyProtection="1">
      <alignment horizontal="right"/>
    </xf>
    <xf numFmtId="171" fontId="2" fillId="3" borderId="98" xfId="1" applyNumberFormat="1" applyFont="1" applyFill="1" applyBorder="1" applyAlignment="1" applyProtection="1">
      <alignment horizontal="right"/>
    </xf>
    <xf numFmtId="171" fontId="2" fillId="3" borderId="99" xfId="1" applyNumberFormat="1" applyFont="1" applyFill="1" applyBorder="1" applyAlignment="1" applyProtection="1">
      <alignment horizontal="right"/>
    </xf>
    <xf numFmtId="171" fontId="2" fillId="3" borderId="100" xfId="1" applyNumberFormat="1" applyFont="1" applyFill="1" applyBorder="1" applyAlignment="1" applyProtection="1">
      <alignment horizontal="right"/>
    </xf>
    <xf numFmtId="171" fontId="2" fillId="3" borderId="160" xfId="1" applyNumberFormat="1" applyFont="1" applyFill="1" applyBorder="1" applyAlignment="1" applyProtection="1">
      <alignment horizontal="right"/>
    </xf>
    <xf numFmtId="171" fontId="2" fillId="3" borderId="164" xfId="1" applyNumberFormat="1" applyFont="1" applyFill="1" applyBorder="1" applyAlignment="1" applyProtection="1">
      <alignment horizontal="right"/>
    </xf>
    <xf numFmtId="175" fontId="2" fillId="3" borderId="69" xfId="1" applyNumberFormat="1" applyFont="1" applyFill="1" applyBorder="1" applyAlignment="1" applyProtection="1">
      <alignment horizontal="right"/>
    </xf>
    <xf numFmtId="175" fontId="2" fillId="3" borderId="70" xfId="1" applyNumberFormat="1" applyFont="1" applyFill="1" applyBorder="1" applyAlignment="1" applyProtection="1">
      <alignment horizontal="right"/>
    </xf>
    <xf numFmtId="175" fontId="2" fillId="3" borderId="71" xfId="1" applyNumberFormat="1" applyFont="1" applyFill="1" applyBorder="1" applyAlignment="1" applyProtection="1">
      <alignment horizontal="right"/>
    </xf>
    <xf numFmtId="172" fontId="2" fillId="3" borderId="165" xfId="5" applyNumberFormat="1" applyFont="1" applyFill="1" applyBorder="1" applyAlignment="1" applyProtection="1">
      <alignment horizontal="right"/>
    </xf>
    <xf numFmtId="169" fontId="2" fillId="3" borderId="66" xfId="0" applyNumberFormat="1" applyFont="1" applyFill="1" applyBorder="1" applyProtection="1"/>
    <xf numFmtId="169" fontId="2" fillId="0" borderId="150" xfId="1" applyNumberFormat="1" applyFont="1" applyFill="1" applyBorder="1" applyProtection="1"/>
    <xf numFmtId="169" fontId="2" fillId="0" borderId="133" xfId="1" applyNumberFormat="1" applyFont="1" applyFill="1" applyBorder="1" applyProtection="1"/>
    <xf numFmtId="166" fontId="2" fillId="3" borderId="166" xfId="1" applyNumberFormat="1" applyFont="1" applyFill="1" applyBorder="1" applyProtection="1"/>
    <xf numFmtId="166" fontId="2" fillId="3" borderId="167" xfId="1" applyNumberFormat="1" applyFont="1" applyFill="1" applyBorder="1" applyProtection="1"/>
    <xf numFmtId="166" fontId="2" fillId="3" borderId="0" xfId="0" applyNumberFormat="1" applyFont="1" applyFill="1" applyBorder="1" applyProtection="1"/>
    <xf numFmtId="166" fontId="2" fillId="3" borderId="0" xfId="1" applyNumberFormat="1" applyFont="1" applyFill="1" applyBorder="1" applyProtection="1"/>
    <xf numFmtId="164" fontId="2" fillId="3" borderId="0" xfId="4" applyNumberFormat="1" applyFont="1" applyFill="1" applyBorder="1" applyAlignment="1" applyProtection="1">
      <alignment horizontal="center"/>
    </xf>
    <xf numFmtId="169" fontId="2" fillId="3" borderId="66" xfId="0" applyNumberFormat="1" applyFont="1" applyFill="1" applyBorder="1" applyAlignment="1" applyProtection="1">
      <alignment horizontal="right"/>
    </xf>
    <xf numFmtId="10" fontId="2" fillId="3" borderId="112" xfId="5" applyNumberFormat="1" applyFont="1" applyFill="1" applyBorder="1" applyAlignment="1" applyProtection="1">
      <alignment horizontal="right"/>
    </xf>
    <xf numFmtId="10" fontId="2" fillId="3" borderId="113" xfId="5" applyNumberFormat="1" applyFont="1" applyFill="1" applyBorder="1" applyAlignment="1" applyProtection="1">
      <alignment horizontal="right"/>
    </xf>
    <xf numFmtId="10" fontId="2" fillId="3" borderId="168" xfId="5" applyNumberFormat="1" applyFont="1" applyFill="1" applyBorder="1" applyAlignment="1" applyProtection="1">
      <alignment horizontal="right"/>
    </xf>
    <xf numFmtId="0" fontId="2" fillId="3" borderId="169" xfId="0" applyFont="1" applyFill="1" applyBorder="1" applyProtection="1"/>
    <xf numFmtId="0" fontId="2" fillId="3" borderId="44" xfId="0" applyFont="1" applyFill="1" applyBorder="1" applyProtection="1"/>
    <xf numFmtId="169" fontId="2" fillId="6" borderId="170" xfId="1" applyNumberFormat="1" applyFont="1" applyFill="1" applyBorder="1" applyProtection="1">
      <protection locked="0"/>
    </xf>
    <xf numFmtId="169" fontId="2" fillId="6" borderId="171" xfId="1" applyNumberFormat="1" applyFont="1" applyFill="1" applyBorder="1" applyProtection="1">
      <protection locked="0"/>
    </xf>
    <xf numFmtId="169" fontId="2" fillId="6" borderId="172" xfId="1" applyNumberFormat="1" applyFont="1" applyFill="1" applyBorder="1" applyProtection="1">
      <protection locked="0"/>
    </xf>
    <xf numFmtId="169" fontId="2" fillId="6" borderId="173" xfId="1" applyNumberFormat="1" applyFont="1" applyFill="1" applyBorder="1" applyProtection="1">
      <protection locked="0"/>
    </xf>
    <xf numFmtId="0" fontId="2" fillId="6" borderId="24" xfId="0" applyFont="1" applyFill="1" applyBorder="1" applyProtection="1">
      <protection locked="0"/>
    </xf>
    <xf numFmtId="0" fontId="8" fillId="2" borderId="0" xfId="0" applyFont="1" applyFill="1" applyProtection="1"/>
    <xf numFmtId="0" fontId="8" fillId="2" borderId="0" xfId="0" applyFont="1" applyFill="1" applyBorder="1" applyProtection="1"/>
    <xf numFmtId="0" fontId="8" fillId="9" borderId="0" xfId="0" applyFont="1" applyFill="1" applyBorder="1" applyProtection="1"/>
    <xf numFmtId="0" fontId="8" fillId="9" borderId="0" xfId="0" applyFont="1" applyFill="1" applyProtection="1"/>
    <xf numFmtId="0" fontId="9" fillId="2" borderId="7" xfId="0" applyFont="1" applyFill="1" applyBorder="1" applyAlignment="1" applyProtection="1">
      <alignment wrapText="1"/>
    </xf>
    <xf numFmtId="0" fontId="9" fillId="2" borderId="7" xfId="0" applyFont="1" applyFill="1" applyBorder="1" applyAlignment="1" applyProtection="1">
      <alignment horizontal="center" wrapText="1"/>
    </xf>
    <xf numFmtId="0" fontId="9" fillId="9" borderId="0" xfId="0" applyFont="1" applyFill="1" applyBorder="1" applyAlignment="1" applyProtection="1">
      <alignment wrapText="1"/>
    </xf>
    <xf numFmtId="0" fontId="9" fillId="9" borderId="0" xfId="0" applyFont="1" applyFill="1" applyAlignment="1" applyProtection="1">
      <alignment vertical="center"/>
    </xf>
    <xf numFmtId="0" fontId="18" fillId="9" borderId="0" xfId="6" applyFont="1" applyFill="1" applyBorder="1" applyAlignment="1" applyProtection="1">
      <alignment horizontal="left" vertical="center"/>
    </xf>
    <xf numFmtId="0" fontId="9" fillId="9" borderId="0" xfId="0" applyFont="1" applyFill="1" applyBorder="1" applyAlignment="1" applyProtection="1">
      <alignment horizontal="left" vertical="center"/>
    </xf>
    <xf numFmtId="0" fontId="19" fillId="9" borderId="0" xfId="0" applyFont="1" applyFill="1" applyAlignment="1" applyProtection="1">
      <alignment vertical="center"/>
    </xf>
    <xf numFmtId="0" fontId="20" fillId="9" borderId="0" xfId="0" applyFont="1" applyFill="1" applyBorder="1" applyAlignment="1" applyProtection="1">
      <alignment vertical="center"/>
    </xf>
    <xf numFmtId="0" fontId="21" fillId="9" borderId="0" xfId="0" applyFont="1" applyFill="1" applyBorder="1" applyAlignment="1" applyProtection="1">
      <alignment horizontal="left" vertical="center" wrapText="1"/>
    </xf>
    <xf numFmtId="0" fontId="9" fillId="9" borderId="0" xfId="0" applyFont="1" applyFill="1" applyBorder="1" applyAlignment="1" applyProtection="1">
      <alignment vertical="center"/>
    </xf>
    <xf numFmtId="0" fontId="8" fillId="9" borderId="0" xfId="0" applyFont="1" applyFill="1" applyProtection="1">
      <protection locked="0"/>
    </xf>
    <xf numFmtId="0" fontId="23" fillId="9" borderId="0" xfId="0" applyFont="1" applyFill="1" applyProtection="1"/>
    <xf numFmtId="0" fontId="21" fillId="9" borderId="0" xfId="0" applyFont="1" applyFill="1" applyAlignment="1" applyProtection="1">
      <alignment vertical="center"/>
    </xf>
    <xf numFmtId="0" fontId="23" fillId="9" borderId="0" xfId="0" applyFont="1" applyFill="1" applyAlignment="1" applyProtection="1">
      <alignment vertical="center"/>
    </xf>
    <xf numFmtId="0" fontId="9" fillId="9" borderId="8" xfId="0" applyFont="1" applyFill="1" applyBorder="1" applyAlignment="1" applyProtection="1">
      <alignment horizontal="left" vertical="center"/>
    </xf>
    <xf numFmtId="0" fontId="19" fillId="9" borderId="0" xfId="0" applyFont="1" applyFill="1" applyProtection="1"/>
    <xf numFmtId="0" fontId="20" fillId="2" borderId="10" xfId="0" applyFont="1" applyFill="1" applyBorder="1" applyAlignment="1" applyProtection="1">
      <alignment horizontal="center" vertical="center" wrapText="1"/>
    </xf>
    <xf numFmtId="0" fontId="20" fillId="2" borderId="10" xfId="0" applyFont="1" applyFill="1" applyBorder="1" applyAlignment="1" applyProtection="1">
      <alignment vertical="center" wrapText="1"/>
    </xf>
    <xf numFmtId="0" fontId="9" fillId="10" borderId="10" xfId="0" applyFont="1" applyFill="1" applyBorder="1" applyAlignment="1" applyProtection="1">
      <alignment horizontal="left" vertical="center"/>
      <protection locked="0"/>
    </xf>
    <xf numFmtId="0" fontId="9" fillId="10" borderId="10" xfId="0" applyFont="1" applyFill="1" applyBorder="1" applyAlignment="1" applyProtection="1">
      <alignment horizontal="center" vertical="center" wrapText="1"/>
      <protection locked="0"/>
    </xf>
    <xf numFmtId="0" fontId="9" fillId="10" borderId="10"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xf>
    <xf numFmtId="0" fontId="22" fillId="9" borderId="0" xfId="0" applyFont="1" applyFill="1" applyAlignment="1" applyProtection="1">
      <alignment wrapText="1"/>
    </xf>
    <xf numFmtId="0" fontId="9" fillId="10" borderId="13" xfId="0" applyFont="1" applyFill="1" applyBorder="1" applyAlignment="1" applyProtection="1">
      <alignment vertical="center"/>
      <protection locked="0"/>
    </xf>
    <xf numFmtId="0" fontId="25" fillId="9" borderId="0" xfId="0" applyFont="1" applyFill="1" applyAlignment="1" applyProtection="1">
      <alignment vertical="center"/>
    </xf>
    <xf numFmtId="1" fontId="9" fillId="11" borderId="10" xfId="0" applyNumberFormat="1" applyFont="1" applyFill="1" applyBorder="1" applyAlignment="1" applyProtection="1">
      <alignment vertical="center"/>
      <protection locked="0"/>
    </xf>
    <xf numFmtId="0" fontId="20" fillId="2" borderId="1" xfId="0" applyFont="1" applyFill="1" applyBorder="1" applyAlignment="1" applyProtection="1">
      <alignment vertical="center" wrapText="1"/>
    </xf>
    <xf numFmtId="0" fontId="20" fillId="2" borderId="2" xfId="0" applyFont="1" applyFill="1" applyBorder="1" applyAlignment="1" applyProtection="1">
      <alignment vertical="center"/>
    </xf>
    <xf numFmtId="0" fontId="21" fillId="9" borderId="0" xfId="0" applyFont="1" applyFill="1" applyBorder="1" applyAlignment="1" applyProtection="1">
      <alignment vertical="center" wrapText="1"/>
    </xf>
    <xf numFmtId="0" fontId="20" fillId="2" borderId="11"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2" xfId="0" applyFont="1" applyFill="1" applyBorder="1" applyAlignment="1" applyProtection="1">
      <alignment vertical="center"/>
    </xf>
    <xf numFmtId="0" fontId="22" fillId="9" borderId="9" xfId="0" applyFont="1" applyFill="1" applyBorder="1" applyAlignment="1" applyProtection="1">
      <alignment vertical="center"/>
    </xf>
    <xf numFmtId="0" fontId="28" fillId="2" borderId="10" xfId="0" applyFont="1" applyFill="1" applyBorder="1" applyAlignment="1" applyProtection="1">
      <alignment horizontal="center" vertical="center" wrapText="1"/>
    </xf>
    <xf numFmtId="0" fontId="20" fillId="2" borderId="9"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28" fillId="2" borderId="10" xfId="0" applyFont="1" applyFill="1" applyBorder="1" applyAlignment="1" applyProtection="1">
      <alignment horizontal="right" vertical="center" wrapText="1"/>
    </xf>
    <xf numFmtId="0" fontId="45" fillId="9" borderId="10" xfId="0" applyFont="1" applyFill="1" applyBorder="1" applyAlignment="1" applyProtection="1">
      <alignment horizontal="center" vertical="center" wrapText="1"/>
    </xf>
    <xf numFmtId="0" fontId="20" fillId="2" borderId="12"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21" fillId="9" borderId="0" xfId="0" applyFont="1" applyFill="1" applyAlignment="1" applyProtection="1">
      <alignment vertical="center" wrapText="1"/>
    </xf>
    <xf numFmtId="0" fontId="8" fillId="9" borderId="0" xfId="0" applyFont="1" applyFill="1" applyAlignment="1" applyProtection="1">
      <alignment vertical="center"/>
    </xf>
    <xf numFmtId="0" fontId="21" fillId="9" borderId="0" xfId="0" applyFont="1" applyFill="1" applyBorder="1" applyAlignment="1" applyProtection="1">
      <alignment vertical="center"/>
    </xf>
    <xf numFmtId="0" fontId="32" fillId="8" borderId="0" xfId="0" applyFont="1" applyFill="1" applyBorder="1" applyAlignment="1" applyProtection="1">
      <alignment horizontal="left"/>
    </xf>
    <xf numFmtId="0" fontId="3" fillId="8" borderId="195" xfId="0" applyNumberFormat="1" applyFont="1" applyFill="1" applyBorder="1" applyAlignment="1" applyProtection="1">
      <alignment horizontal="left" vertical="center"/>
    </xf>
    <xf numFmtId="0" fontId="3" fillId="8" borderId="196" xfId="0" applyNumberFormat="1" applyFont="1" applyFill="1" applyBorder="1" applyAlignment="1" applyProtection="1">
      <alignment horizontal="left" vertical="center"/>
    </xf>
    <xf numFmtId="0" fontId="3" fillId="8" borderId="197" xfId="0" applyNumberFormat="1" applyFont="1" applyFill="1" applyBorder="1" applyAlignment="1" applyProtection="1">
      <alignment horizontal="left" vertical="center"/>
    </xf>
    <xf numFmtId="0" fontId="34" fillId="0" borderId="0" xfId="0" applyFont="1" applyProtection="1"/>
    <xf numFmtId="0" fontId="27" fillId="9" borderId="11" xfId="0" applyFont="1" applyFill="1" applyBorder="1" applyAlignment="1" applyProtection="1">
      <alignment horizontal="left" vertical="center" wrapText="1"/>
    </xf>
    <xf numFmtId="0" fontId="27" fillId="9" borderId="8" xfId="0" applyFont="1" applyFill="1" applyBorder="1" applyAlignment="1" applyProtection="1">
      <alignment horizontal="left" vertical="center" wrapText="1"/>
    </xf>
    <xf numFmtId="0" fontId="27" fillId="9" borderId="2" xfId="0" applyFont="1" applyFill="1" applyBorder="1" applyAlignment="1" applyProtection="1">
      <alignment horizontal="left" vertical="center" wrapText="1"/>
    </xf>
    <xf numFmtId="0" fontId="29" fillId="2" borderId="10" xfId="0" applyFont="1" applyFill="1" applyBorder="1" applyAlignment="1" applyProtection="1">
      <alignment horizontal="center" vertical="center"/>
    </xf>
    <xf numFmtId="0" fontId="46" fillId="9" borderId="13" xfId="0" applyFont="1" applyFill="1" applyBorder="1" applyAlignment="1" applyProtection="1">
      <alignment horizontal="left" vertical="center" wrapText="1"/>
    </xf>
    <xf numFmtId="0" fontId="46" fillId="9" borderId="14" xfId="0" applyFont="1" applyFill="1" applyBorder="1" applyAlignment="1" applyProtection="1">
      <alignment horizontal="left" vertical="center" wrapText="1"/>
    </xf>
    <xf numFmtId="0" fontId="46" fillId="9" borderId="15" xfId="0" applyFont="1" applyFill="1" applyBorder="1" applyAlignment="1" applyProtection="1">
      <alignment horizontal="left" vertical="center" wrapText="1"/>
    </xf>
    <xf numFmtId="0" fontId="23" fillId="2" borderId="10" xfId="0" applyFont="1" applyFill="1" applyBorder="1" applyAlignment="1" applyProtection="1">
      <alignment horizontal="center" vertical="center"/>
    </xf>
    <xf numFmtId="0" fontId="20" fillId="9" borderId="13" xfId="0" applyFont="1" applyFill="1" applyBorder="1" applyAlignment="1" applyProtection="1">
      <alignment horizontal="left" vertical="center" wrapText="1"/>
    </xf>
    <xf numFmtId="0" fontId="20" fillId="9" borderId="14" xfId="0" applyFont="1" applyFill="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9" fillId="10" borderId="13" xfId="0" applyFont="1" applyFill="1" applyBorder="1" applyAlignment="1" applyProtection="1">
      <alignment horizontal="left" vertical="center"/>
      <protection locked="0"/>
    </xf>
    <xf numFmtId="0" fontId="9" fillId="10" borderId="14" xfId="0" applyFont="1" applyFill="1" applyBorder="1" applyAlignment="1" applyProtection="1">
      <alignment horizontal="left" vertical="center"/>
      <protection locked="0"/>
    </xf>
    <xf numFmtId="0" fontId="9" fillId="10" borderId="15" xfId="0" applyFont="1" applyFill="1" applyBorder="1" applyAlignment="1" applyProtection="1">
      <alignment horizontal="left" vertical="center"/>
      <protection locked="0"/>
    </xf>
    <xf numFmtId="0" fontId="45" fillId="9" borderId="10" xfId="0" applyFont="1" applyFill="1" applyBorder="1" applyAlignment="1" applyProtection="1">
      <alignment horizontal="center" vertical="center" wrapText="1"/>
    </xf>
    <xf numFmtId="43" fontId="9" fillId="10" borderId="10" xfId="1" applyFont="1" applyFill="1" applyBorder="1" applyAlignment="1" applyProtection="1">
      <alignment horizontal="right" vertical="center"/>
      <protection locked="0"/>
    </xf>
    <xf numFmtId="0" fontId="22" fillId="9" borderId="0" xfId="0" applyFont="1" applyFill="1" applyAlignment="1" applyProtection="1">
      <alignment horizontal="left" wrapText="1"/>
    </xf>
    <xf numFmtId="0" fontId="22" fillId="9" borderId="7" xfId="0" applyFont="1" applyFill="1" applyBorder="1" applyAlignment="1" applyProtection="1">
      <alignment horizontal="left" wrapText="1"/>
    </xf>
    <xf numFmtId="0" fontId="20" fillId="2" borderId="13" xfId="0" applyFont="1" applyFill="1" applyBorder="1" applyAlignment="1" applyProtection="1">
      <alignment horizontal="left" vertical="center"/>
    </xf>
    <xf numFmtId="0" fontId="20" fillId="2" borderId="15" xfId="0" applyFont="1" applyFill="1" applyBorder="1" applyAlignment="1" applyProtection="1">
      <alignment horizontal="left" vertical="center"/>
    </xf>
    <xf numFmtId="0" fontId="20" fillId="2" borderId="10"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47" fillId="2" borderId="7" xfId="0" applyFont="1" applyFill="1" applyBorder="1" applyAlignment="1" applyProtection="1">
      <alignment horizontal="left" vertical="center" wrapText="1"/>
    </xf>
    <xf numFmtId="0" fontId="48" fillId="2" borderId="7" xfId="0" applyFont="1" applyFill="1" applyBorder="1" applyProtection="1"/>
    <xf numFmtId="0" fontId="9" fillId="9" borderId="0" xfId="0" applyFont="1" applyFill="1" applyBorder="1" applyAlignment="1" applyProtection="1">
      <alignment horizontal="justify" vertical="center" wrapText="1"/>
    </xf>
    <xf numFmtId="0" fontId="9" fillId="9" borderId="0" xfId="0" applyFont="1" applyFill="1" applyBorder="1" applyAlignment="1" applyProtection="1">
      <alignment horizontal="justify" vertical="center"/>
    </xf>
    <xf numFmtId="0" fontId="17" fillId="9" borderId="0" xfId="6" applyFont="1" applyFill="1" applyBorder="1" applyAlignment="1" applyProtection="1">
      <alignment horizontal="left" vertical="center"/>
    </xf>
    <xf numFmtId="0" fontId="18" fillId="9" borderId="0" xfId="6" applyFont="1" applyFill="1" applyBorder="1" applyAlignment="1" applyProtection="1">
      <alignment horizontal="left" vertical="center"/>
    </xf>
    <xf numFmtId="0" fontId="9" fillId="9" borderId="0" xfId="0" applyFont="1" applyFill="1" applyBorder="1" applyAlignment="1" applyProtection="1">
      <alignment horizontal="left" vertical="center"/>
    </xf>
    <xf numFmtId="0" fontId="20" fillId="10" borderId="10" xfId="0" applyFont="1" applyFill="1" applyBorder="1" applyAlignment="1" applyProtection="1">
      <alignment horizontal="center" vertical="center"/>
      <protection locked="0"/>
    </xf>
    <xf numFmtId="0" fontId="22" fillId="9" borderId="0" xfId="0" applyFont="1" applyFill="1" applyBorder="1" applyAlignment="1" applyProtection="1">
      <alignment horizontal="left" vertical="center" wrapText="1"/>
    </xf>
    <xf numFmtId="0" fontId="20" fillId="9" borderId="13" xfId="0" applyFont="1" applyFill="1" applyBorder="1" applyAlignment="1" applyProtection="1">
      <alignment horizontal="right" vertical="center" wrapText="1"/>
    </xf>
    <xf numFmtId="0" fontId="20" fillId="9" borderId="14" xfId="0" applyFont="1" applyFill="1" applyBorder="1" applyAlignment="1" applyProtection="1">
      <alignment horizontal="right" vertical="center" wrapText="1"/>
    </xf>
    <xf numFmtId="0" fontId="20" fillId="9" borderId="15" xfId="0" applyFont="1" applyFill="1" applyBorder="1" applyAlignment="1" applyProtection="1">
      <alignment horizontal="right" vertical="center" wrapText="1"/>
    </xf>
    <xf numFmtId="0" fontId="20" fillId="9" borderId="10" xfId="0" applyFont="1" applyFill="1" applyBorder="1" applyAlignment="1" applyProtection="1">
      <alignment horizontal="right" vertical="center" indent="1"/>
    </xf>
    <xf numFmtId="176" fontId="8" fillId="11" borderId="10" xfId="0" applyNumberFormat="1" applyFont="1" applyFill="1" applyBorder="1" applyAlignment="1" applyProtection="1">
      <alignment vertical="center"/>
      <protection locked="0"/>
    </xf>
    <xf numFmtId="0" fontId="20" fillId="9" borderId="13" xfId="0" applyFont="1" applyFill="1" applyBorder="1" applyAlignment="1" applyProtection="1">
      <alignment horizontal="right" vertical="center"/>
    </xf>
    <xf numFmtId="0" fontId="20" fillId="9" borderId="14" xfId="0" applyFont="1" applyFill="1" applyBorder="1" applyAlignment="1" applyProtection="1">
      <alignment horizontal="right" vertical="center"/>
    </xf>
    <xf numFmtId="0" fontId="20" fillId="9" borderId="15" xfId="0" applyFont="1" applyFill="1" applyBorder="1" applyAlignment="1" applyProtection="1">
      <alignment horizontal="right" vertical="center"/>
    </xf>
    <xf numFmtId="0" fontId="9" fillId="10" borderId="13" xfId="0" applyFont="1" applyFill="1" applyBorder="1" applyAlignment="1" applyProtection="1">
      <alignment horizontal="center" vertical="center"/>
    </xf>
    <xf numFmtId="0" fontId="9" fillId="10" borderId="14" xfId="0" applyFont="1" applyFill="1" applyBorder="1" applyAlignment="1" applyProtection="1">
      <alignment horizontal="center" vertical="center"/>
    </xf>
    <xf numFmtId="0" fontId="9" fillId="10" borderId="15" xfId="0" applyFont="1" applyFill="1" applyBorder="1" applyAlignment="1" applyProtection="1">
      <alignment horizontal="center" vertical="center"/>
    </xf>
    <xf numFmtId="0" fontId="19" fillId="9" borderId="0" xfId="0" applyFont="1" applyFill="1" applyAlignment="1" applyProtection="1">
      <alignment vertical="center"/>
    </xf>
    <xf numFmtId="0" fontId="0" fillId="0" borderId="0" xfId="0" applyAlignment="1">
      <alignment vertical="center"/>
    </xf>
    <xf numFmtId="0" fontId="9" fillId="10" borderId="13" xfId="0" applyFont="1" applyFill="1" applyBorder="1" applyAlignment="1" applyProtection="1">
      <alignment vertical="center"/>
      <protection locked="0"/>
    </xf>
    <xf numFmtId="0" fontId="9" fillId="10" borderId="15" xfId="0" applyFont="1" applyFill="1" applyBorder="1" applyAlignment="1" applyProtection="1">
      <alignment vertical="center"/>
      <protection locked="0"/>
    </xf>
    <xf numFmtId="0" fontId="9" fillId="10" borderId="10" xfId="0" applyFont="1" applyFill="1" applyBorder="1" applyAlignment="1" applyProtection="1">
      <alignment vertical="center"/>
      <protection locked="0"/>
    </xf>
    <xf numFmtId="0" fontId="19" fillId="10" borderId="10" xfId="0" applyFont="1" applyFill="1" applyBorder="1" applyAlignment="1" applyProtection="1">
      <protection locked="0"/>
    </xf>
    <xf numFmtId="0" fontId="9" fillId="10" borderId="13" xfId="0" applyFont="1" applyFill="1" applyBorder="1" applyAlignment="1" applyProtection="1">
      <alignment horizontal="center" vertical="center"/>
      <protection locked="0"/>
    </xf>
    <xf numFmtId="0" fontId="9" fillId="10" borderId="14" xfId="0" applyFont="1" applyFill="1" applyBorder="1" applyAlignment="1" applyProtection="1">
      <alignment horizontal="center" vertical="center"/>
      <protection locked="0"/>
    </xf>
    <xf numFmtId="0" fontId="9" fillId="10" borderId="15" xfId="0" applyFont="1" applyFill="1" applyBorder="1" applyAlignment="1" applyProtection="1">
      <alignment horizontal="center" vertical="center"/>
      <protection locked="0"/>
    </xf>
    <xf numFmtId="0" fontId="22" fillId="9" borderId="4" xfId="0" applyFont="1" applyFill="1" applyBorder="1" applyAlignment="1" applyProtection="1">
      <alignment horizontal="left" vertical="center" wrapText="1"/>
    </xf>
    <xf numFmtId="0" fontId="20" fillId="2" borderId="10" xfId="0" applyFont="1" applyFill="1" applyBorder="1" applyAlignment="1" applyProtection="1">
      <alignment horizontal="center" vertical="center"/>
    </xf>
    <xf numFmtId="0" fontId="20" fillId="10" borderId="13" xfId="0" applyFont="1" applyFill="1" applyBorder="1" applyAlignment="1" applyProtection="1">
      <alignment horizontal="center" vertical="center"/>
      <protection locked="0"/>
    </xf>
    <xf numFmtId="0" fontId="20" fillId="10" borderId="14" xfId="0" applyFont="1" applyFill="1" applyBorder="1" applyAlignment="1" applyProtection="1">
      <alignment horizontal="center" vertical="center"/>
      <protection locked="0"/>
    </xf>
    <xf numFmtId="0" fontId="20" fillId="10" borderId="15" xfId="0" applyFont="1" applyFill="1" applyBorder="1" applyAlignment="1" applyProtection="1">
      <alignment horizontal="center" vertical="center"/>
      <protection locked="0"/>
    </xf>
    <xf numFmtId="0" fontId="9" fillId="10" borderId="13" xfId="0" applyFont="1" applyFill="1" applyBorder="1" applyAlignment="1" applyProtection="1">
      <alignment horizontal="right" vertical="center"/>
      <protection locked="0"/>
    </xf>
    <xf numFmtId="0" fontId="9" fillId="10" borderId="14" xfId="0" applyFont="1" applyFill="1" applyBorder="1" applyAlignment="1" applyProtection="1">
      <alignment horizontal="right" vertical="center"/>
      <protection locked="0"/>
    </xf>
    <xf numFmtId="0" fontId="9" fillId="10" borderId="15" xfId="0" applyFont="1" applyFill="1" applyBorder="1" applyAlignment="1" applyProtection="1">
      <alignment horizontal="right" vertical="center"/>
      <protection locked="0"/>
    </xf>
    <xf numFmtId="0" fontId="32" fillId="8" borderId="193" xfId="0" applyFont="1" applyFill="1" applyBorder="1" applyAlignment="1" applyProtection="1">
      <alignment horizontal="left"/>
    </xf>
    <xf numFmtId="0" fontId="32" fillId="8" borderId="0" xfId="0" applyFont="1" applyFill="1" applyBorder="1" applyAlignment="1" applyProtection="1">
      <alignment horizontal="left"/>
    </xf>
    <xf numFmtId="0" fontId="32" fillId="8" borderId="194" xfId="0" applyFont="1" applyFill="1" applyBorder="1" applyAlignment="1" applyProtection="1">
      <alignment horizontal="left"/>
    </xf>
    <xf numFmtId="0" fontId="3" fillId="8" borderId="195" xfId="0" applyNumberFormat="1" applyFont="1" applyFill="1" applyBorder="1" applyAlignment="1" applyProtection="1">
      <alignment horizontal="left" vertical="center"/>
    </xf>
    <xf numFmtId="0" fontId="3" fillId="8" borderId="196" xfId="0" applyNumberFormat="1" applyFont="1" applyFill="1" applyBorder="1" applyAlignment="1" applyProtection="1">
      <alignment horizontal="left" vertical="center"/>
    </xf>
    <xf numFmtId="0" fontId="3" fillId="8" borderId="197" xfId="0" applyNumberFormat="1" applyFont="1" applyFill="1" applyBorder="1" applyAlignment="1" applyProtection="1">
      <alignment horizontal="left" vertical="center"/>
    </xf>
    <xf numFmtId="0" fontId="32" fillId="8" borderId="194" xfId="0" applyNumberFormat="1" applyFont="1" applyFill="1" applyBorder="1" applyAlignment="1" applyProtection="1">
      <alignment horizontal="left" vertical="center"/>
    </xf>
    <xf numFmtId="0" fontId="32" fillId="8" borderId="192" xfId="0" applyNumberFormat="1" applyFont="1" applyFill="1" applyBorder="1" applyAlignment="1" applyProtection="1">
      <alignment horizontal="left" vertical="center"/>
    </xf>
    <xf numFmtId="0" fontId="33" fillId="5" borderId="189" xfId="0" applyFont="1" applyFill="1" applyBorder="1" applyAlignment="1" applyProtection="1">
      <alignment horizontal="center" vertical="center" textRotation="90" wrapText="1"/>
    </xf>
    <xf numFmtId="0" fontId="33" fillId="5" borderId="190" xfId="0" applyFont="1" applyFill="1" applyBorder="1" applyAlignment="1" applyProtection="1">
      <alignment horizontal="center" vertical="center" textRotation="90"/>
    </xf>
    <xf numFmtId="0" fontId="33" fillId="5" borderId="191" xfId="0" applyFont="1" applyFill="1" applyBorder="1" applyAlignment="1" applyProtection="1">
      <alignment horizontal="center" vertical="center" textRotation="90"/>
    </xf>
    <xf numFmtId="164" fontId="2" fillId="6" borderId="175" xfId="0" applyNumberFormat="1" applyFont="1" applyFill="1" applyBorder="1" applyAlignment="1" applyProtection="1">
      <alignment horizontal="justify" vertical="center"/>
      <protection locked="0"/>
    </xf>
    <xf numFmtId="164" fontId="2" fillId="6" borderId="130" xfId="0" applyNumberFormat="1" applyFont="1" applyFill="1" applyBorder="1" applyAlignment="1" applyProtection="1">
      <alignment horizontal="justify" vertical="center"/>
      <protection locked="0"/>
    </xf>
    <xf numFmtId="164" fontId="2" fillId="6" borderId="129" xfId="0" applyNumberFormat="1" applyFont="1" applyFill="1" applyBorder="1" applyAlignment="1" applyProtection="1">
      <alignment horizontal="justify" vertical="center"/>
      <protection locked="0"/>
    </xf>
    <xf numFmtId="0" fontId="33" fillId="5" borderId="186" xfId="0" applyFont="1" applyFill="1" applyBorder="1" applyAlignment="1" applyProtection="1">
      <alignment horizontal="center" vertical="center" textRotation="90" wrapText="1"/>
    </xf>
    <xf numFmtId="0" fontId="0" fillId="0" borderId="187" xfId="0" applyBorder="1" applyProtection="1"/>
    <xf numFmtId="0" fontId="0" fillId="0" borderId="188" xfId="0" applyBorder="1" applyProtection="1"/>
    <xf numFmtId="0" fontId="40" fillId="3" borderId="174" xfId="0" applyFont="1" applyFill="1" applyBorder="1" applyAlignment="1" applyProtection="1">
      <alignment horizontal="left" vertical="center" wrapText="1"/>
    </xf>
    <xf numFmtId="0" fontId="3" fillId="0" borderId="8" xfId="0" applyFont="1" applyBorder="1" applyAlignment="1" applyProtection="1">
      <alignment horizontal="left" wrapText="1"/>
    </xf>
    <xf numFmtId="0" fontId="3" fillId="0" borderId="0" xfId="0" applyFont="1" applyAlignment="1" applyProtection="1">
      <alignment horizontal="left" wrapText="1"/>
    </xf>
    <xf numFmtId="0" fontId="0" fillId="6" borderId="11" xfId="0" applyFill="1" applyBorder="1" applyAlignment="1" applyProtection="1">
      <alignment horizontal="left"/>
    </xf>
    <xf numFmtId="0" fontId="0" fillId="6" borderId="8" xfId="0" applyFill="1" applyBorder="1" applyAlignment="1" applyProtection="1">
      <alignment horizontal="left"/>
    </xf>
    <xf numFmtId="0" fontId="0" fillId="6" borderId="2" xfId="0" applyFill="1" applyBorder="1" applyAlignment="1" applyProtection="1">
      <alignment horizontal="left"/>
    </xf>
    <xf numFmtId="0" fontId="0" fillId="6" borderId="9" xfId="0" applyFill="1" applyBorder="1" applyAlignment="1" applyProtection="1">
      <alignment horizontal="left"/>
    </xf>
    <xf numFmtId="0" fontId="0" fillId="6" borderId="0" xfId="0" applyFill="1" applyBorder="1" applyAlignment="1" applyProtection="1">
      <alignment horizontal="left"/>
    </xf>
    <xf numFmtId="0" fontId="0" fillId="6" borderId="4" xfId="0" applyFill="1" applyBorder="1" applyAlignment="1" applyProtection="1">
      <alignment horizontal="left"/>
    </xf>
    <xf numFmtId="0" fontId="0" fillId="6" borderId="12" xfId="0" applyFill="1" applyBorder="1" applyAlignment="1" applyProtection="1">
      <alignment horizontal="left"/>
    </xf>
    <xf numFmtId="0" fontId="0" fillId="6" borderId="7" xfId="0" applyFill="1" applyBorder="1" applyAlignment="1" applyProtection="1">
      <alignment horizontal="left"/>
    </xf>
    <xf numFmtId="0" fontId="0" fillId="6" borderId="6" xfId="0" applyFill="1" applyBorder="1" applyAlignment="1" applyProtection="1">
      <alignment horizontal="left"/>
    </xf>
    <xf numFmtId="0" fontId="2" fillId="0" borderId="0" xfId="0" applyFont="1" applyFill="1" applyBorder="1" applyAlignment="1" applyProtection="1">
      <alignment horizontal="left" vertical="center" wrapText="1"/>
    </xf>
    <xf numFmtId="0" fontId="3" fillId="0" borderId="8" xfId="0" applyFont="1" applyBorder="1" applyAlignment="1" applyProtection="1">
      <alignment horizontal="left" vertical="top" wrapText="1"/>
    </xf>
    <xf numFmtId="0" fontId="40" fillId="3" borderId="183" xfId="0" applyFont="1" applyFill="1" applyBorder="1" applyAlignment="1" applyProtection="1">
      <alignment horizontal="left" vertical="center" wrapText="1"/>
    </xf>
    <xf numFmtId="0" fontId="32" fillId="8" borderId="192" xfId="0" applyFont="1" applyFill="1" applyBorder="1" applyAlignment="1" applyProtection="1">
      <alignment horizontal="right"/>
    </xf>
    <xf numFmtId="0" fontId="2" fillId="0" borderId="7" xfId="0" applyFont="1" applyFill="1" applyBorder="1" applyAlignment="1" applyProtection="1">
      <alignment horizontal="left" vertical="center" wrapText="1"/>
    </xf>
    <xf numFmtId="0" fontId="41" fillId="2" borderId="0" xfId="4" applyFont="1" applyFill="1" applyBorder="1" applyAlignment="1" applyProtection="1">
      <alignment horizontal="center" vertical="center"/>
    </xf>
    <xf numFmtId="167" fontId="3" fillId="8" borderId="176" xfId="0" applyNumberFormat="1" applyFont="1" applyFill="1" applyBorder="1" applyAlignment="1" applyProtection="1">
      <alignment horizontal="right" vertical="center"/>
    </xf>
    <xf numFmtId="0" fontId="23" fillId="3" borderId="177" xfId="0" applyFont="1" applyFill="1" applyBorder="1" applyAlignment="1" applyProtection="1">
      <alignment horizontal="center" vertical="center" wrapText="1"/>
    </xf>
    <xf numFmtId="0" fontId="23" fillId="3" borderId="178" xfId="0" applyFont="1" applyFill="1" applyBorder="1" applyAlignment="1" applyProtection="1">
      <alignment horizontal="center" vertical="center" wrapText="1"/>
    </xf>
    <xf numFmtId="0" fontId="23" fillId="3" borderId="179" xfId="0" applyFont="1" applyFill="1" applyBorder="1" applyAlignment="1" applyProtection="1">
      <alignment horizontal="left" vertical="center" wrapText="1"/>
    </xf>
    <xf numFmtId="0" fontId="23" fillId="3" borderId="180" xfId="0" applyFont="1" applyFill="1" applyBorder="1" applyAlignment="1" applyProtection="1">
      <alignment horizontal="left" vertical="center" wrapText="1"/>
    </xf>
    <xf numFmtId="164" fontId="2" fillId="6" borderId="126" xfId="0" applyNumberFormat="1" applyFont="1" applyFill="1" applyBorder="1" applyAlignment="1" applyProtection="1">
      <alignment horizontal="justify" vertical="center"/>
      <protection locked="0"/>
    </xf>
    <xf numFmtId="164" fontId="2" fillId="6" borderId="127" xfId="0" applyNumberFormat="1" applyFont="1" applyFill="1" applyBorder="1" applyAlignment="1" applyProtection="1">
      <alignment horizontal="justify" vertical="center"/>
      <protection locked="0"/>
    </xf>
    <xf numFmtId="164" fontId="2" fillId="6" borderId="184" xfId="0" applyNumberFormat="1" applyFont="1" applyFill="1" applyBorder="1" applyAlignment="1" applyProtection="1">
      <alignment horizontal="justify" vertical="center"/>
      <protection locked="0"/>
    </xf>
    <xf numFmtId="164" fontId="2" fillId="6" borderId="185" xfId="0" applyNumberFormat="1" applyFont="1" applyFill="1" applyBorder="1" applyAlignment="1" applyProtection="1">
      <alignment horizontal="justify" vertical="center"/>
      <protection locked="0"/>
    </xf>
    <xf numFmtId="0" fontId="9" fillId="3" borderId="181" xfId="0" applyFont="1" applyFill="1" applyBorder="1" applyAlignment="1" applyProtection="1">
      <alignment horizontal="left" vertical="center" wrapText="1"/>
    </xf>
    <xf numFmtId="0" fontId="9" fillId="3" borderId="182" xfId="0" applyFont="1" applyFill="1" applyBorder="1" applyAlignment="1" applyProtection="1">
      <alignment horizontal="left" vertical="center" wrapText="1"/>
    </xf>
    <xf numFmtId="0" fontId="34" fillId="5" borderId="18" xfId="0" applyFont="1" applyFill="1" applyBorder="1" applyAlignment="1" applyProtection="1">
      <alignment horizontal="center" vertical="center"/>
    </xf>
    <xf numFmtId="0" fontId="32" fillId="8" borderId="8" xfId="0" applyNumberFormat="1" applyFont="1" applyFill="1" applyBorder="1" applyAlignment="1" applyProtection="1">
      <alignment horizontal="left" vertical="center"/>
    </xf>
    <xf numFmtId="0" fontId="2" fillId="3" borderId="31" xfId="0" applyFont="1" applyFill="1" applyBorder="1" applyAlignment="1" applyProtection="1">
      <alignment horizontal="left"/>
    </xf>
    <xf numFmtId="0" fontId="2" fillId="3" borderId="32" xfId="0" applyFont="1" applyFill="1" applyBorder="1" applyAlignment="1" applyProtection="1">
      <alignment horizontal="left"/>
    </xf>
    <xf numFmtId="167" fontId="32" fillId="8" borderId="198" xfId="0" applyNumberFormat="1" applyFont="1" applyFill="1" applyBorder="1" applyAlignment="1" applyProtection="1">
      <alignment horizontal="left" vertical="center"/>
    </xf>
    <xf numFmtId="0" fontId="2" fillId="7" borderId="199" xfId="0" applyFont="1" applyFill="1" applyBorder="1" applyAlignment="1" applyProtection="1">
      <alignment horizontal="center" vertical="center"/>
      <protection locked="0"/>
    </xf>
    <xf numFmtId="0" fontId="2" fillId="7" borderId="200" xfId="0" applyFont="1" applyFill="1" applyBorder="1" applyAlignment="1" applyProtection="1">
      <alignment horizontal="center" vertical="center"/>
      <protection locked="0"/>
    </xf>
    <xf numFmtId="0" fontId="2" fillId="7" borderId="201" xfId="0" applyFont="1" applyFill="1" applyBorder="1" applyAlignment="1" applyProtection="1">
      <alignment horizontal="center" vertical="center"/>
      <protection locked="0"/>
    </xf>
    <xf numFmtId="0" fontId="3" fillId="3" borderId="8" xfId="0" applyFont="1" applyFill="1" applyBorder="1" applyAlignment="1" applyProtection="1">
      <alignment horizontal="left" wrapText="1"/>
    </xf>
    <xf numFmtId="0" fontId="3" fillId="3" borderId="0" xfId="0" applyFont="1" applyFill="1" applyAlignment="1" applyProtection="1">
      <alignment horizontal="left" wrapText="1"/>
    </xf>
    <xf numFmtId="164" fontId="38" fillId="3" borderId="0" xfId="0" applyNumberFormat="1" applyFont="1" applyFill="1" applyBorder="1" applyAlignment="1" applyProtection="1">
      <alignment horizontal="left" wrapText="1"/>
      <protection hidden="1"/>
    </xf>
    <xf numFmtId="164" fontId="2" fillId="0" borderId="0" xfId="4" applyNumberFormat="1" applyFont="1" applyFill="1" applyBorder="1" applyAlignment="1" applyProtection="1">
      <alignment horizontal="center"/>
    </xf>
    <xf numFmtId="0" fontId="33" fillId="5" borderId="187" xfId="0" applyFont="1" applyFill="1" applyBorder="1" applyAlignment="1" applyProtection="1">
      <alignment horizontal="center" vertical="center" textRotation="90" wrapText="1"/>
    </xf>
    <xf numFmtId="0" fontId="33" fillId="5" borderId="49" xfId="0" applyFont="1" applyFill="1" applyBorder="1" applyAlignment="1" applyProtection="1">
      <alignment horizontal="left"/>
    </xf>
    <xf numFmtId="0" fontId="33" fillId="5" borderId="202" xfId="0" applyFont="1" applyFill="1" applyBorder="1" applyAlignment="1" applyProtection="1">
      <alignment horizontal="left"/>
    </xf>
    <xf numFmtId="0" fontId="34" fillId="5" borderId="199" xfId="0" applyFont="1" applyFill="1" applyBorder="1" applyAlignment="1" applyProtection="1">
      <alignment horizontal="center" vertical="center"/>
    </xf>
    <xf numFmtId="0" fontId="34" fillId="5" borderId="200" xfId="0" applyFont="1" applyFill="1" applyBorder="1" applyAlignment="1" applyProtection="1">
      <alignment horizontal="center" vertical="center"/>
    </xf>
    <xf numFmtId="0" fontId="34" fillId="5" borderId="201" xfId="0" applyFont="1" applyFill="1" applyBorder="1" applyAlignment="1" applyProtection="1">
      <alignment horizontal="center" vertical="center"/>
    </xf>
    <xf numFmtId="0" fontId="34" fillId="5" borderId="203" xfId="0" applyFont="1" applyFill="1" applyBorder="1" applyAlignment="1" applyProtection="1">
      <alignment horizontal="center" vertical="center"/>
    </xf>
    <xf numFmtId="166" fontId="38" fillId="0" borderId="0" xfId="4" applyNumberFormat="1" applyFont="1" applyFill="1" applyAlignment="1" applyProtection="1">
      <alignment horizontal="left" vertical="top" wrapText="1"/>
    </xf>
    <xf numFmtId="164" fontId="39" fillId="3" borderId="0" xfId="0" applyNumberFormat="1" applyFont="1" applyFill="1" applyBorder="1" applyAlignment="1" applyProtection="1">
      <alignment horizontal="left" vertical="top" wrapText="1"/>
    </xf>
    <xf numFmtId="0" fontId="33" fillId="5" borderId="18" xfId="0" applyFont="1" applyFill="1" applyBorder="1" applyAlignment="1" applyProtection="1">
      <alignment horizontal="left"/>
    </xf>
  </cellXfs>
  <cellStyles count="7">
    <cellStyle name="Comma" xfId="1" builtinId="3"/>
    <cellStyle name="Comma 2" xfId="2"/>
    <cellStyle name="Hyperlink" xfId="6" builtinId="8"/>
    <cellStyle name="Hyperlink 2" xfId="3"/>
    <cellStyle name="Normal" xfId="0" builtinId="0"/>
    <cellStyle name="Normal 2" xfId="4"/>
    <cellStyle name="Percent" xfId="5" builtinId="5"/>
  </cellStyles>
  <dxfs count="9">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twoCellAnchor editAs="oneCell">
    <xdr:from>
      <xdr:col>7</xdr:col>
      <xdr:colOff>620694</xdr:colOff>
      <xdr:row>0</xdr:row>
      <xdr:rowOff>28574</xdr:rowOff>
    </xdr:from>
    <xdr:to>
      <xdr:col>11</xdr:col>
      <xdr:colOff>133350</xdr:colOff>
      <xdr:row>1</xdr:row>
      <xdr:rowOff>552450</xdr:rowOff>
    </xdr:to>
    <xdr:pic>
      <xdr:nvPicPr>
        <xdr:cNvPr id="5" name="Picture 4" descr="ME Logo.jpg"/>
        <xdr:cNvPicPr>
          <a:picLocks noChangeAspect="1"/>
        </xdr:cNvPicPr>
      </xdr:nvPicPr>
      <xdr:blipFill>
        <a:blip xmlns:r="http://schemas.openxmlformats.org/officeDocument/2006/relationships" r:embed="rId2" cstate="print"/>
        <a:stretch>
          <a:fillRect/>
        </a:stretch>
      </xdr:blipFill>
      <xdr:spPr>
        <a:xfrm>
          <a:off x="8678844" y="28574"/>
          <a:ext cx="1265256" cy="619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838199</xdr:colOff>
      <xdr:row>0</xdr:row>
      <xdr:rowOff>85725</xdr:rowOff>
    </xdr:from>
    <xdr:to>
      <xdr:col>8</xdr:col>
      <xdr:colOff>493729</xdr:colOff>
      <xdr:row>2</xdr:row>
      <xdr:rowOff>9526</xdr:rowOff>
    </xdr:to>
    <xdr:pic>
      <xdr:nvPicPr>
        <xdr:cNvPr id="8" name="Picture 7" descr="ME Logo.jpg"/>
        <xdr:cNvPicPr>
          <a:picLocks noChangeAspect="1"/>
        </xdr:cNvPicPr>
      </xdr:nvPicPr>
      <xdr:blipFill>
        <a:blip xmlns:r="http://schemas.openxmlformats.org/officeDocument/2006/relationships" r:embed="rId1" cstate="print"/>
        <a:stretch>
          <a:fillRect/>
        </a:stretch>
      </xdr:blipFill>
      <xdr:spPr>
        <a:xfrm>
          <a:off x="8982074" y="85725"/>
          <a:ext cx="598505" cy="3333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825497</xdr:colOff>
      <xdr:row>0</xdr:row>
      <xdr:rowOff>63498</xdr:rowOff>
    </xdr:from>
    <xdr:to>
      <xdr:col>10</xdr:col>
      <xdr:colOff>571517</xdr:colOff>
      <xdr:row>1</xdr:row>
      <xdr:rowOff>238124</xdr:rowOff>
    </xdr:to>
    <xdr:pic>
      <xdr:nvPicPr>
        <xdr:cNvPr id="5" name="Picture 4" descr="ME Logo.jpg"/>
        <xdr:cNvPicPr>
          <a:picLocks noChangeAspect="1"/>
        </xdr:cNvPicPr>
      </xdr:nvPicPr>
      <xdr:blipFill>
        <a:blip xmlns:r="http://schemas.openxmlformats.org/officeDocument/2006/relationships" r:embed="rId1" cstate="print"/>
        <a:stretch>
          <a:fillRect/>
        </a:stretch>
      </xdr:blipFill>
      <xdr:spPr>
        <a:xfrm>
          <a:off x="8974664" y="63498"/>
          <a:ext cx="709103" cy="33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889000</xdr:colOff>
      <xdr:row>0</xdr:row>
      <xdr:rowOff>116417</xdr:rowOff>
    </xdr:from>
    <xdr:to>
      <xdr:col>10</xdr:col>
      <xdr:colOff>635020</xdr:colOff>
      <xdr:row>2</xdr:row>
      <xdr:rowOff>47626</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8286750" y="116417"/>
          <a:ext cx="709103" cy="333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857250</xdr:colOff>
      <xdr:row>0</xdr:row>
      <xdr:rowOff>137583</xdr:rowOff>
    </xdr:from>
    <xdr:to>
      <xdr:col>11</xdr:col>
      <xdr:colOff>571519</xdr:colOff>
      <xdr:row>2</xdr:row>
      <xdr:rowOff>68792</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9186333" y="137583"/>
          <a:ext cx="709103" cy="333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3">
    <tabColor indexed="45"/>
    <pageSetUpPr autoPageBreaks="0" fitToPage="1"/>
  </sheetPr>
  <dimension ref="A1:L116"/>
  <sheetViews>
    <sheetView showGridLines="0" tabSelected="1" showOutlineSymbols="0" zoomScaleSheetLayoutView="120" workbookViewId="0">
      <pane ySplit="4" topLeftCell="A5" activePane="bottomLeft" state="frozen"/>
      <selection pane="bottomLeft" activeCell="D19" sqref="D19:E19"/>
    </sheetView>
  </sheetViews>
  <sheetFormatPr defaultColWidth="0" defaultRowHeight="17.25" customHeight="1" zeroHeight="1"/>
  <cols>
    <col min="1" max="1" width="2.33203125" style="411" customWidth="1"/>
    <col min="2" max="4" width="23.109375" style="411" customWidth="1"/>
    <col min="5" max="5" width="2.88671875" style="411" customWidth="1"/>
    <col min="6" max="8" width="23.109375" style="411" customWidth="1"/>
    <col min="9" max="9" width="3.109375" style="411" customWidth="1"/>
    <col min="10" max="11" width="9.109375" style="411" hidden="1" customWidth="1"/>
    <col min="12" max="12" width="2.6640625" style="411" customWidth="1"/>
    <col min="13" max="16384" width="0" style="411" hidden="1"/>
  </cols>
  <sheetData>
    <row r="1" spans="1:12" ht="7.5" customHeight="1">
      <c r="A1" s="408"/>
      <c r="B1" s="409"/>
      <c r="C1" s="409"/>
      <c r="D1" s="409"/>
      <c r="E1" s="409"/>
      <c r="F1" s="409"/>
      <c r="G1" s="409"/>
      <c r="H1" s="409"/>
      <c r="I1" s="409"/>
      <c r="J1" s="410"/>
      <c r="L1" s="408"/>
    </row>
    <row r="2" spans="1:12" s="414" customFormat="1" ht="45.75" customHeight="1">
      <c r="A2" s="412"/>
      <c r="B2" s="487" t="s">
        <v>151</v>
      </c>
      <c r="C2" s="488"/>
      <c r="D2" s="488"/>
      <c r="E2" s="488"/>
      <c r="F2" s="488"/>
      <c r="G2" s="488"/>
      <c r="H2" s="488"/>
      <c r="I2" s="413"/>
      <c r="L2" s="412"/>
    </row>
    <row r="3" spans="1:12" s="415" customFormat="1" ht="33.75" customHeight="1">
      <c r="B3" s="489" t="s">
        <v>152</v>
      </c>
      <c r="C3" s="489"/>
      <c r="D3" s="490"/>
      <c r="E3" s="490"/>
      <c r="F3" s="490"/>
      <c r="G3" s="490"/>
      <c r="H3" s="490"/>
      <c r="I3" s="490"/>
    </row>
    <row r="4" spans="1:12" s="415" customFormat="1" ht="17.25" customHeight="1">
      <c r="B4" s="491" t="s">
        <v>153</v>
      </c>
      <c r="C4" s="492"/>
      <c r="D4" s="493"/>
      <c r="E4" s="493"/>
      <c r="F4" s="493"/>
      <c r="G4" s="493"/>
      <c r="H4" s="493"/>
      <c r="I4" s="493"/>
    </row>
    <row r="5" spans="1:12" s="415" customFormat="1" ht="17.25" customHeight="1">
      <c r="B5" s="416"/>
      <c r="C5" s="416"/>
      <c r="D5" s="417"/>
      <c r="E5" s="417"/>
      <c r="F5" s="417"/>
      <c r="G5" s="417"/>
      <c r="H5" s="417"/>
      <c r="I5" s="417"/>
    </row>
    <row r="6" spans="1:12" s="415" customFormat="1" ht="17.25" customHeight="1">
      <c r="B6" s="418" t="s">
        <v>154</v>
      </c>
      <c r="C6" s="419"/>
      <c r="D6" s="494"/>
      <c r="E6" s="494"/>
      <c r="F6" s="494"/>
      <c r="G6" s="494"/>
      <c r="H6" s="494"/>
      <c r="I6" s="494"/>
    </row>
    <row r="7" spans="1:12" s="415" customFormat="1" ht="24.75" customHeight="1">
      <c r="B7" s="495" t="s">
        <v>155</v>
      </c>
      <c r="C7" s="495"/>
      <c r="D7" s="495"/>
      <c r="E7" s="495"/>
      <c r="F7" s="495"/>
      <c r="G7" s="495"/>
      <c r="H7" s="495"/>
    </row>
    <row r="8" spans="1:12" s="415" customFormat="1" ht="17.25" customHeight="1">
      <c r="B8" s="420"/>
      <c r="C8" s="420"/>
      <c r="D8" s="420"/>
      <c r="E8" s="420"/>
      <c r="F8" s="420"/>
      <c r="G8" s="420"/>
      <c r="H8" s="420"/>
    </row>
    <row r="9" spans="1:12" s="415" customFormat="1" ht="17.25" customHeight="1">
      <c r="B9" s="418" t="s">
        <v>156</v>
      </c>
      <c r="C9" s="419"/>
      <c r="D9" s="513"/>
      <c r="E9" s="514"/>
      <c r="F9" s="515"/>
      <c r="G9" s="421"/>
      <c r="H9" s="421"/>
    </row>
    <row r="10" spans="1:12" s="415" customFormat="1" ht="38.25" customHeight="1">
      <c r="B10" s="495" t="s">
        <v>20</v>
      </c>
      <c r="C10" s="495"/>
      <c r="D10" s="495"/>
      <c r="E10" s="495"/>
      <c r="F10" s="495"/>
      <c r="G10" s="495"/>
      <c r="H10" s="495"/>
    </row>
    <row r="11" spans="1:12" ht="17.25" customHeight="1"/>
    <row r="12" spans="1:12" ht="17.25" customHeight="1">
      <c r="B12" s="418" t="s">
        <v>157</v>
      </c>
      <c r="J12" s="422">
        <v>1</v>
      </c>
    </row>
    <row r="13" spans="1:12" ht="18.75" customHeight="1">
      <c r="B13" s="495" t="s">
        <v>158</v>
      </c>
      <c r="C13" s="516"/>
      <c r="D13" s="517" t="s">
        <v>21</v>
      </c>
      <c r="E13" s="517"/>
      <c r="F13" s="517"/>
      <c r="G13" s="471" t="str">
        <f>INDEX(J13:J14,J12)</f>
        <v>Turnover (€)</v>
      </c>
      <c r="H13" s="471"/>
      <c r="I13" s="471"/>
      <c r="J13" s="423" t="s">
        <v>22</v>
      </c>
    </row>
    <row r="14" spans="1:12" s="424" customFormat="1" ht="17.25" customHeight="1">
      <c r="B14" s="495"/>
      <c r="C14" s="516"/>
      <c r="D14" s="518"/>
      <c r="E14" s="519"/>
      <c r="F14" s="520"/>
      <c r="G14" s="521"/>
      <c r="H14" s="522"/>
      <c r="I14" s="523"/>
      <c r="J14" s="425" t="s">
        <v>23</v>
      </c>
    </row>
    <row r="15" spans="1:12" s="424" customFormat="1" ht="17.25" customHeight="1">
      <c r="B15" s="495"/>
      <c r="C15" s="495"/>
      <c r="D15" s="426"/>
      <c r="E15" s="417"/>
      <c r="F15" s="417"/>
      <c r="G15" s="417"/>
      <c r="H15" s="417"/>
      <c r="I15" s="417"/>
    </row>
    <row r="16" spans="1:12" s="415" customFormat="1" ht="17.25" customHeight="1">
      <c r="B16" s="416"/>
      <c r="C16" s="416"/>
      <c r="D16" s="417"/>
      <c r="E16" s="417"/>
      <c r="F16" s="417"/>
      <c r="G16" s="417"/>
      <c r="H16" s="417"/>
      <c r="I16" s="417"/>
    </row>
    <row r="17" spans="2:11" s="415" customFormat="1" ht="17.25" customHeight="1">
      <c r="B17" s="418" t="s">
        <v>159</v>
      </c>
      <c r="C17" s="427"/>
      <c r="D17" s="427"/>
      <c r="E17" s="427"/>
      <c r="F17" s="427"/>
      <c r="G17" s="427"/>
      <c r="H17" s="424"/>
    </row>
    <row r="18" spans="2:11" s="415" customFormat="1" ht="24" customHeight="1">
      <c r="B18" s="480" t="s">
        <v>160</v>
      </c>
      <c r="C18" s="480"/>
      <c r="D18" s="482" t="s">
        <v>161</v>
      </c>
      <c r="E18" s="483"/>
      <c r="F18" s="428" t="s">
        <v>162</v>
      </c>
      <c r="G18" s="429" t="s">
        <v>24</v>
      </c>
      <c r="H18" s="484" t="str">
        <f>G13</f>
        <v>Turnover (€)</v>
      </c>
      <c r="I18" s="484"/>
    </row>
    <row r="19" spans="2:11" s="424" customFormat="1" ht="17.25" customHeight="1">
      <c r="B19" s="480"/>
      <c r="C19" s="480"/>
      <c r="D19" s="475"/>
      <c r="E19" s="477"/>
      <c r="F19" s="430"/>
      <c r="G19" s="431"/>
      <c r="H19" s="479"/>
      <c r="I19" s="479"/>
    </row>
    <row r="20" spans="2:11" s="415" customFormat="1" ht="26.25" customHeight="1">
      <c r="B20" s="480"/>
      <c r="C20" s="480"/>
      <c r="D20" s="475"/>
      <c r="E20" s="477"/>
      <c r="F20" s="430"/>
      <c r="G20" s="432"/>
      <c r="H20" s="479"/>
      <c r="I20" s="479"/>
    </row>
    <row r="21" spans="2:11" s="415" customFormat="1" ht="17.25" customHeight="1">
      <c r="B21" s="480"/>
      <c r="C21" s="480"/>
      <c r="D21" s="475"/>
      <c r="E21" s="477"/>
      <c r="F21" s="430"/>
      <c r="G21" s="432"/>
      <c r="H21" s="479"/>
      <c r="I21" s="479"/>
    </row>
    <row r="22" spans="2:11" s="415" customFormat="1" ht="17.25" customHeight="1">
      <c r="B22" s="480"/>
      <c r="C22" s="480"/>
      <c r="D22" s="475"/>
      <c r="E22" s="477"/>
      <c r="F22" s="430"/>
      <c r="G22" s="432"/>
      <c r="H22" s="479"/>
      <c r="I22" s="479"/>
    </row>
    <row r="23" spans="2:11" s="415" customFormat="1" ht="17.25" customHeight="1">
      <c r="B23" s="480"/>
      <c r="C23" s="480"/>
      <c r="D23" s="475"/>
      <c r="E23" s="477"/>
      <c r="F23" s="430"/>
      <c r="G23" s="432"/>
      <c r="H23" s="479"/>
      <c r="I23" s="479"/>
    </row>
    <row r="24" spans="2:11" s="415" customFormat="1" ht="17.25" customHeight="1">
      <c r="B24" s="480"/>
      <c r="C24" s="480"/>
      <c r="D24" s="421"/>
      <c r="E24" s="421"/>
      <c r="F24" s="433"/>
      <c r="G24" s="421"/>
      <c r="H24" s="421"/>
    </row>
    <row r="25" spans="2:11" s="415" customFormat="1" ht="17.25" customHeight="1">
      <c r="B25" s="480" t="s">
        <v>163</v>
      </c>
      <c r="C25" s="480"/>
      <c r="D25" s="480"/>
      <c r="E25" s="480"/>
      <c r="F25" s="480"/>
      <c r="G25" s="480"/>
      <c r="H25" s="480"/>
    </row>
    <row r="26" spans="2:11" s="415" customFormat="1" ht="13.5" customHeight="1">
      <c r="B26" s="480"/>
      <c r="C26" s="480"/>
      <c r="D26" s="480"/>
      <c r="E26" s="480"/>
      <c r="F26" s="480"/>
      <c r="G26" s="480"/>
      <c r="H26" s="480"/>
    </row>
    <row r="27" spans="2:11" s="415" customFormat="1" ht="17.25" customHeight="1">
      <c r="B27" s="434"/>
      <c r="C27" s="434"/>
    </row>
    <row r="28" spans="2:11" s="415" customFormat="1" ht="45.75" customHeight="1"/>
    <row r="29" spans="2:11" s="415" customFormat="1" ht="8.25" customHeight="1">
      <c r="B29" s="427" t="s">
        <v>164</v>
      </c>
      <c r="C29" s="427"/>
      <c r="D29" s="427"/>
      <c r="E29" s="427"/>
      <c r="F29" s="427"/>
      <c r="G29" s="427"/>
      <c r="H29" s="427"/>
    </row>
    <row r="30" spans="2:11" s="415" customFormat="1" ht="8.25" customHeight="1">
      <c r="B30" s="481" t="s">
        <v>165</v>
      </c>
      <c r="C30" s="481"/>
      <c r="D30" s="481"/>
      <c r="E30" s="481"/>
      <c r="F30" s="481"/>
      <c r="G30" s="481"/>
      <c r="H30" s="481"/>
    </row>
    <row r="31" spans="2:11" s="427" customFormat="1" ht="22.5" customHeight="1">
      <c r="B31" s="482" t="s">
        <v>161</v>
      </c>
      <c r="C31" s="483"/>
      <c r="D31" s="484" t="s">
        <v>162</v>
      </c>
      <c r="E31" s="484"/>
      <c r="F31" s="429" t="s">
        <v>24</v>
      </c>
      <c r="G31" s="429" t="str">
        <f>H18</f>
        <v>Turnover (€)</v>
      </c>
      <c r="H31" s="485" t="s">
        <v>166</v>
      </c>
      <c r="I31" s="486"/>
    </row>
    <row r="32" spans="2:11" s="415" customFormat="1" ht="26.25" customHeight="1">
      <c r="B32" s="509"/>
      <c r="C32" s="510"/>
      <c r="D32" s="475"/>
      <c r="E32" s="477"/>
      <c r="F32" s="432"/>
      <c r="G32" s="435"/>
      <c r="H32" s="511"/>
      <c r="I32" s="511"/>
      <c r="J32" s="436">
        <f t="shared" ref="J32:J37" si="0">F32*H32/100</f>
        <v>0</v>
      </c>
      <c r="K32" s="436">
        <f t="shared" ref="K32:K37" si="1">G32*H32/100</f>
        <v>0</v>
      </c>
    </row>
    <row r="33" spans="2:11" s="415" customFormat="1" ht="24.15" customHeight="1">
      <c r="B33" s="509"/>
      <c r="C33" s="510"/>
      <c r="D33" s="475"/>
      <c r="E33" s="477"/>
      <c r="F33" s="432"/>
      <c r="G33" s="435"/>
      <c r="H33" s="511"/>
      <c r="I33" s="511"/>
      <c r="J33" s="436">
        <f t="shared" si="0"/>
        <v>0</v>
      </c>
      <c r="K33" s="436">
        <f t="shared" si="1"/>
        <v>0</v>
      </c>
    </row>
    <row r="34" spans="2:11" s="415" customFormat="1" ht="17.25" customHeight="1">
      <c r="B34" s="509"/>
      <c r="C34" s="510"/>
      <c r="D34" s="475"/>
      <c r="E34" s="477"/>
      <c r="F34" s="432"/>
      <c r="G34" s="435"/>
      <c r="H34" s="511"/>
      <c r="I34" s="511"/>
      <c r="J34" s="436">
        <f t="shared" si="0"/>
        <v>0</v>
      </c>
      <c r="K34" s="436">
        <f t="shared" si="1"/>
        <v>0</v>
      </c>
    </row>
    <row r="35" spans="2:11" s="415" customFormat="1" ht="17.25" customHeight="1">
      <c r="B35" s="512"/>
      <c r="C35" s="512"/>
      <c r="D35" s="475"/>
      <c r="E35" s="477"/>
      <c r="F35" s="432"/>
      <c r="G35" s="435"/>
      <c r="H35" s="511"/>
      <c r="I35" s="511"/>
      <c r="J35" s="436">
        <f t="shared" si="0"/>
        <v>0</v>
      </c>
      <c r="K35" s="436">
        <f t="shared" si="1"/>
        <v>0</v>
      </c>
    </row>
    <row r="36" spans="2:11" s="415" customFormat="1" ht="17.25" customHeight="1">
      <c r="B36" s="509"/>
      <c r="C36" s="510"/>
      <c r="D36" s="475"/>
      <c r="E36" s="477"/>
      <c r="F36" s="432"/>
      <c r="G36" s="435"/>
      <c r="H36" s="511"/>
      <c r="I36" s="511"/>
      <c r="J36" s="436">
        <f t="shared" si="0"/>
        <v>0</v>
      </c>
      <c r="K36" s="436">
        <f t="shared" si="1"/>
        <v>0</v>
      </c>
    </row>
    <row r="37" spans="2:11" s="415" customFormat="1" ht="17.25" customHeight="1">
      <c r="B37" s="509"/>
      <c r="C37" s="510"/>
      <c r="D37" s="475"/>
      <c r="E37" s="477"/>
      <c r="F37" s="432"/>
      <c r="G37" s="435"/>
      <c r="H37" s="511"/>
      <c r="I37" s="511"/>
      <c r="J37" s="436">
        <f t="shared" si="0"/>
        <v>0</v>
      </c>
      <c r="K37" s="436">
        <f t="shared" si="1"/>
        <v>0</v>
      </c>
    </row>
    <row r="38" spans="2:11" s="415" customFormat="1" ht="17.25" customHeight="1">
      <c r="H38" s="424"/>
    </row>
    <row r="39" spans="2:11" s="415" customFormat="1" ht="17.25" customHeight="1">
      <c r="B39" s="507" t="s">
        <v>167</v>
      </c>
      <c r="C39" s="508"/>
      <c r="D39" s="508"/>
      <c r="F39" s="437"/>
      <c r="H39" s="424"/>
    </row>
    <row r="40" spans="2:11" s="415" customFormat="1" ht="17.25" customHeight="1">
      <c r="H40" s="424"/>
    </row>
    <row r="41" spans="2:11" s="424" customFormat="1" ht="26.25" customHeight="1">
      <c r="B41" s="415"/>
      <c r="C41" s="438" t="s">
        <v>25</v>
      </c>
      <c r="D41" s="439" t="str">
        <f>G31</f>
        <v>Turnover (€)</v>
      </c>
      <c r="E41" s="419"/>
      <c r="F41" s="464" t="s">
        <v>168</v>
      </c>
      <c r="G41" s="465"/>
      <c r="H41" s="465"/>
      <c r="I41" s="466"/>
      <c r="J41" s="440"/>
      <c r="K41" s="440"/>
    </row>
    <row r="42" spans="2:11" s="415" customFormat="1" ht="23.25" customHeight="1">
      <c r="B42" s="441" t="s">
        <v>169</v>
      </c>
      <c r="C42" s="442">
        <f>D14</f>
        <v>0</v>
      </c>
      <c r="D42" s="443">
        <f>G14</f>
        <v>0</v>
      </c>
      <c r="E42" s="419"/>
      <c r="F42" s="444"/>
      <c r="G42" s="445" t="s">
        <v>27</v>
      </c>
      <c r="H42" s="467" t="str">
        <f>G13</f>
        <v>Turnover (€)</v>
      </c>
      <c r="I42" s="467"/>
    </row>
    <row r="43" spans="2:11" s="415" customFormat="1" ht="17.25" customHeight="1">
      <c r="B43" s="446" t="s">
        <v>170</v>
      </c>
      <c r="C43" s="447">
        <f>SUM(G19:G23)</f>
        <v>0</v>
      </c>
      <c r="D43" s="448">
        <f>SUM(H19:H23)</f>
        <v>0</v>
      </c>
      <c r="E43" s="419"/>
      <c r="F43" s="449" t="s">
        <v>171</v>
      </c>
      <c r="G43" s="450" t="s">
        <v>28</v>
      </c>
      <c r="H43" s="478" t="str">
        <f>IF(H42="Turnover","&gt; € 50 million","&gt; € 43 million")</f>
        <v>&gt; € 43 million</v>
      </c>
      <c r="I43" s="478"/>
    </row>
    <row r="44" spans="2:11" s="415" customFormat="1" ht="17.25" customHeight="1">
      <c r="B44" s="451" t="s">
        <v>29</v>
      </c>
      <c r="C44" s="452">
        <f>SUM(J32:J37)</f>
        <v>0</v>
      </c>
      <c r="D44" s="453">
        <f>SUM(K32:K37)</f>
        <v>0</v>
      </c>
      <c r="E44" s="419"/>
      <c r="F44" s="449" t="s">
        <v>172</v>
      </c>
      <c r="G44" s="450" t="s">
        <v>30</v>
      </c>
      <c r="H44" s="478" t="str">
        <f>IF(H42="Turnover","≤ € 50 million","≤ € 43 million")</f>
        <v>≤ € 43 million</v>
      </c>
      <c r="I44" s="478"/>
    </row>
    <row r="45" spans="2:11" s="415" customFormat="1" ht="17.25" customHeight="1">
      <c r="B45" s="451" t="s">
        <v>31</v>
      </c>
      <c r="C45" s="454">
        <f>SUM(C42:C44)</f>
        <v>0</v>
      </c>
      <c r="D45" s="455">
        <f>SUM(D42:D44)</f>
        <v>0</v>
      </c>
      <c r="E45" s="419"/>
      <c r="F45" s="449" t="s">
        <v>173</v>
      </c>
      <c r="G45" s="450" t="s">
        <v>33</v>
      </c>
      <c r="H45" s="478" t="s">
        <v>34</v>
      </c>
      <c r="I45" s="478"/>
    </row>
    <row r="46" spans="2:11" s="456" customFormat="1" ht="17.25" customHeight="1">
      <c r="I46" s="440"/>
    </row>
    <row r="47" spans="2:11" s="415" customFormat="1" ht="17.25" customHeight="1">
      <c r="B47" s="468" t="s">
        <v>174</v>
      </c>
      <c r="C47" s="469"/>
      <c r="D47" s="469"/>
      <c r="E47" s="469"/>
      <c r="F47" s="470"/>
      <c r="G47" s="471" t="str">
        <f>INDEX(J48:J50,J47)</f>
        <v>Small Enterprise</v>
      </c>
      <c r="H47" s="471"/>
      <c r="I47" s="471"/>
      <c r="J47" s="422">
        <v>1</v>
      </c>
    </row>
    <row r="48" spans="2:11" s="415" customFormat="1" ht="26.25" customHeight="1">
      <c r="I48" s="421"/>
      <c r="J48" s="423" t="s">
        <v>32</v>
      </c>
    </row>
    <row r="49" spans="3:10" s="457" customFormat="1" ht="21" customHeight="1">
      <c r="C49" s="458"/>
      <c r="D49" s="472" t="s">
        <v>175</v>
      </c>
      <c r="E49" s="473"/>
      <c r="F49" s="474"/>
      <c r="G49" s="475"/>
      <c r="H49" s="476"/>
      <c r="I49" s="477"/>
      <c r="J49" s="423" t="s">
        <v>35</v>
      </c>
    </row>
    <row r="50" spans="3:10" s="457" customFormat="1" ht="30.9" customHeight="1">
      <c r="C50" s="458"/>
      <c r="D50" s="496" t="s">
        <v>176</v>
      </c>
      <c r="E50" s="497"/>
      <c r="F50" s="498"/>
      <c r="G50" s="475"/>
      <c r="H50" s="476"/>
      <c r="I50" s="477"/>
      <c r="J50" s="423" t="s">
        <v>36</v>
      </c>
    </row>
    <row r="51" spans="3:10" s="457" customFormat="1" ht="44.25" customHeight="1">
      <c r="C51" s="458"/>
      <c r="D51" s="501" t="s">
        <v>37</v>
      </c>
      <c r="E51" s="502"/>
      <c r="F51" s="503"/>
      <c r="G51" s="504"/>
      <c r="H51" s="505"/>
      <c r="I51" s="506"/>
    </row>
    <row r="52" spans="3:10" s="457" customFormat="1" ht="30.9" customHeight="1">
      <c r="D52" s="499" t="s">
        <v>177</v>
      </c>
      <c r="E52" s="499"/>
      <c r="F52" s="499"/>
      <c r="G52" s="500"/>
      <c r="H52" s="500"/>
      <c r="I52" s="500"/>
    </row>
    <row r="53" spans="3:10" s="457" customFormat="1" ht="17.25" customHeight="1"/>
    <row r="54" spans="3:10" s="457" customFormat="1" ht="17.25" customHeight="1"/>
    <row r="55" spans="3:10" s="457" customFormat="1" ht="17.25" hidden="1" customHeight="1"/>
    <row r="56" spans="3:10" s="457" customFormat="1" ht="17.25" hidden="1" customHeight="1"/>
    <row r="57" spans="3:10" s="457" customFormat="1" ht="17.25" hidden="1" customHeight="1"/>
    <row r="58" spans="3:10" s="457" customFormat="1" ht="17.25" hidden="1" customHeight="1"/>
    <row r="59" spans="3:10" s="457" customFormat="1" ht="17.25" hidden="1" customHeight="1"/>
    <row r="60" spans="3:10" s="457" customFormat="1" ht="17.25" hidden="1" customHeight="1"/>
    <row r="61" spans="3:10" s="457" customFormat="1" ht="17.25" hidden="1" customHeight="1"/>
    <row r="62" spans="3:10" s="457" customFormat="1" ht="17.25" hidden="1" customHeight="1"/>
    <row r="63" spans="3:10" s="457" customFormat="1" ht="17.25" hidden="1" customHeight="1"/>
    <row r="64" spans="3:10" s="457" customFormat="1" ht="17.25" hidden="1" customHeight="1"/>
    <row r="65" s="457" customFormat="1" ht="17.25" hidden="1" customHeight="1"/>
    <row r="66" s="457" customFormat="1" ht="17.25" hidden="1" customHeight="1"/>
    <row r="67" s="457" customFormat="1" ht="17.25" hidden="1" customHeight="1"/>
    <row r="68" s="457" customFormat="1" ht="17.25" hidden="1" customHeight="1"/>
    <row r="69" s="457" customFormat="1" ht="17.25" hidden="1" customHeight="1"/>
    <row r="70" s="457" customFormat="1" ht="17.25" hidden="1" customHeight="1"/>
    <row r="71" s="457" customFormat="1" ht="17.25" hidden="1" customHeight="1"/>
    <row r="72" s="457" customFormat="1" ht="17.25" hidden="1" customHeight="1"/>
    <row r="73" s="457" customFormat="1" ht="17.25" hidden="1" customHeight="1"/>
    <row r="74" s="457" customFormat="1" ht="17.25" hidden="1" customHeight="1"/>
    <row r="75" s="457" customFormat="1" ht="17.25" hidden="1" customHeight="1"/>
    <row r="76" s="457" customFormat="1" ht="17.25" hidden="1" customHeight="1"/>
    <row r="77" s="457" customFormat="1" ht="17.25" hidden="1" customHeight="1"/>
    <row r="78" s="457" customFormat="1" ht="17.25" hidden="1" customHeight="1"/>
    <row r="79" s="457" customFormat="1" ht="17.25" hidden="1" customHeight="1"/>
    <row r="80" s="457" customFormat="1" ht="17.25" hidden="1" customHeight="1"/>
    <row r="81" s="457" customFormat="1" ht="17.25" hidden="1" customHeight="1"/>
    <row r="82" s="457" customFormat="1" ht="17.25" hidden="1" customHeight="1"/>
    <row r="83" s="457" customFormat="1" ht="17.25" hidden="1" customHeight="1"/>
    <row r="84" s="457" customFormat="1" ht="17.25" hidden="1" customHeight="1"/>
    <row r="85" s="457" customFormat="1" ht="17.25" hidden="1" customHeight="1"/>
    <row r="86" s="457" customFormat="1" ht="17.25" hidden="1" customHeight="1"/>
    <row r="87" s="457" customFormat="1" ht="17.25" hidden="1" customHeight="1"/>
    <row r="88" s="457" customFormat="1" ht="17.25" hidden="1" customHeight="1"/>
    <row r="89" s="457" customFormat="1" ht="17.25" hidden="1" customHeight="1"/>
    <row r="90" s="457" customFormat="1" ht="17.25" hidden="1" customHeight="1"/>
    <row r="91" s="457" customFormat="1" ht="17.25" hidden="1" customHeight="1"/>
    <row r="92" s="457" customFormat="1" ht="17.25" hidden="1" customHeight="1"/>
    <row r="93" s="457" customFormat="1" ht="17.25" hidden="1" customHeight="1"/>
    <row r="94" s="457" customFormat="1" ht="17.25" hidden="1" customHeight="1"/>
    <row r="95" s="457" customFormat="1" ht="17.25" hidden="1" customHeight="1"/>
    <row r="96" s="457" customFormat="1" ht="17.25" hidden="1" customHeight="1"/>
    <row r="97" spans="2:8" s="457" customFormat="1" ht="17.25" hidden="1" customHeight="1"/>
    <row r="98" spans="2:8" s="457" customFormat="1" ht="17.25" hidden="1" customHeight="1"/>
    <row r="99" spans="2:8" s="457" customFormat="1" ht="17.25" hidden="1" customHeight="1"/>
    <row r="100" spans="2:8" s="457" customFormat="1" ht="17.25" hidden="1" customHeight="1"/>
    <row r="101" spans="2:8" s="457" customFormat="1" ht="17.25" hidden="1" customHeight="1"/>
    <row r="102" spans="2:8" s="457" customFormat="1" ht="17.25" hidden="1" customHeight="1"/>
    <row r="103" spans="2:8" s="457" customFormat="1" ht="17.25" hidden="1" customHeight="1"/>
    <row r="104" spans="2:8" s="457" customFormat="1" ht="17.25" hidden="1" customHeight="1"/>
    <row r="105" spans="2:8" s="457" customFormat="1" ht="17.25" hidden="1" customHeight="1"/>
    <row r="106" spans="2:8" s="457" customFormat="1" ht="17.25" hidden="1" customHeight="1"/>
    <row r="107" spans="2:8" s="457" customFormat="1" ht="17.25" hidden="1" customHeight="1"/>
    <row r="108" spans="2:8" s="457" customFormat="1" ht="17.25" hidden="1" customHeight="1"/>
    <row r="109" spans="2:8" s="457" customFormat="1" ht="17.25" hidden="1" customHeight="1">
      <c r="H109" s="411"/>
    </row>
    <row r="110" spans="2:8" ht="17.25" hidden="1" customHeight="1">
      <c r="B110" s="457"/>
    </row>
    <row r="111" spans="2:8" ht="17.25" hidden="1" customHeight="1"/>
    <row r="112" spans="2:8" ht="17.25" hidden="1" customHeight="1"/>
    <row r="113" ht="17.25" hidden="1" customHeight="1"/>
    <row r="114" ht="17.25" hidden="1" customHeight="1"/>
    <row r="115" ht="17.25" hidden="1" customHeight="1"/>
    <row r="116" ht="17.25" hidden="1" customHeight="1"/>
  </sheetData>
  <sheetProtection selectLockedCells="1"/>
  <mergeCells count="66">
    <mergeCell ref="D18:E18"/>
    <mergeCell ref="H18:I18"/>
    <mergeCell ref="D9:F9"/>
    <mergeCell ref="B10:C10"/>
    <mergeCell ref="D10:F10"/>
    <mergeCell ref="G10:H10"/>
    <mergeCell ref="B13:C15"/>
    <mergeCell ref="D13:F13"/>
    <mergeCell ref="G13:I13"/>
    <mergeCell ref="D14:F14"/>
    <mergeCell ref="G14:I14"/>
    <mergeCell ref="B33:C33"/>
    <mergeCell ref="D33:E33"/>
    <mergeCell ref="H33:I33"/>
    <mergeCell ref="B32:C32"/>
    <mergeCell ref="D32:E32"/>
    <mergeCell ref="H32:I32"/>
    <mergeCell ref="B39:D39"/>
    <mergeCell ref="B34:C34"/>
    <mergeCell ref="D34:E34"/>
    <mergeCell ref="H34:I34"/>
    <mergeCell ref="B37:C37"/>
    <mergeCell ref="D37:E37"/>
    <mergeCell ref="H37:I37"/>
    <mergeCell ref="B35:C35"/>
    <mergeCell ref="D35:E35"/>
    <mergeCell ref="H35:I35"/>
    <mergeCell ref="B36:C36"/>
    <mergeCell ref="D36:E36"/>
    <mergeCell ref="H36:I36"/>
    <mergeCell ref="D50:F50"/>
    <mergeCell ref="G50:I50"/>
    <mergeCell ref="D52:F52"/>
    <mergeCell ref="G52:I52"/>
    <mergeCell ref="H45:I45"/>
    <mergeCell ref="D51:F51"/>
    <mergeCell ref="G51:I51"/>
    <mergeCell ref="B2:H2"/>
    <mergeCell ref="B3:I3"/>
    <mergeCell ref="B4:I4"/>
    <mergeCell ref="D6:I6"/>
    <mergeCell ref="B7:H7"/>
    <mergeCell ref="D19:E19"/>
    <mergeCell ref="H19:I19"/>
    <mergeCell ref="B25:H26"/>
    <mergeCell ref="B30:H30"/>
    <mergeCell ref="B31:C31"/>
    <mergeCell ref="D31:E31"/>
    <mergeCell ref="H31:I31"/>
    <mergeCell ref="H20:I20"/>
    <mergeCell ref="D21:E21"/>
    <mergeCell ref="H21:I21"/>
    <mergeCell ref="D20:E20"/>
    <mergeCell ref="D22:E22"/>
    <mergeCell ref="H22:I22"/>
    <mergeCell ref="D23:E23"/>
    <mergeCell ref="H23:I23"/>
    <mergeCell ref="B18:C24"/>
    <mergeCell ref="F41:I41"/>
    <mergeCell ref="H42:I42"/>
    <mergeCell ref="B47:F47"/>
    <mergeCell ref="G47:I47"/>
    <mergeCell ref="D49:F49"/>
    <mergeCell ref="G49:I49"/>
    <mergeCell ref="H43:I43"/>
    <mergeCell ref="H44:I44"/>
  </mergeCells>
  <dataValidations count="2">
    <dataValidation allowBlank="1" showErrorMessage="1" sqref="G13 G47"/>
    <dataValidation type="decimal" allowBlank="1" showInputMessage="1" showErrorMessage="1" sqref="H32:H37">
      <formula1>25</formula1>
      <formula2>50</formula2>
    </dataValidation>
  </dataValidations>
  <hyperlinks>
    <hyperlink ref="B4" r:id="rId1"/>
  </hyperlinks>
  <pageMargins left="0.75" right="0.80062500000000003" top="1" bottom="1" header="0.5" footer="0.5"/>
  <pageSetup paperSize="9" scale="61" orientation="portrait" r:id="rId2"/>
  <headerFooter alignWithMargins="0"/>
  <drawing r:id="rId3"/>
  <legacyDrawing r:id="rId4"/>
  <legacyDrawingHF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Q61"/>
  <sheetViews>
    <sheetView showGridLines="0" workbookViewId="0">
      <pane ySplit="7" topLeftCell="A8" activePane="bottomLeft" state="frozen"/>
      <selection pane="bottomLeft" activeCell="C11" sqref="C11:D11"/>
    </sheetView>
  </sheetViews>
  <sheetFormatPr defaultColWidth="0" defaultRowHeight="13.2" zeroHeight="1"/>
  <cols>
    <col min="1" max="1" width="1" style="23" customWidth="1"/>
    <col min="2" max="2" width="13.109375" style="23" customWidth="1"/>
    <col min="3" max="3" width="38.109375" style="23" customWidth="1"/>
    <col min="4" max="4" width="26.6640625" style="23" customWidth="1"/>
    <col min="5" max="5" width="14.88671875" style="23" customWidth="1"/>
    <col min="6" max="9" width="14.109375" style="23" customWidth="1"/>
    <col min="10" max="10" width="2.44140625" style="23" customWidth="1"/>
    <col min="11" max="14" width="18.109375" style="23" hidden="1" customWidth="1"/>
    <col min="15" max="15" width="17.33203125" style="23" hidden="1" customWidth="1"/>
    <col min="16" max="16384" width="9.109375" style="23" hidden="1"/>
  </cols>
  <sheetData>
    <row r="1" spans="1:17" s="20" customFormat="1"/>
    <row r="2" spans="1:17" s="2" customFormat="1" ht="19.5" customHeight="1">
      <c r="A2" s="29"/>
      <c r="B2" s="31" t="s">
        <v>72</v>
      </c>
      <c r="C2" s="29"/>
      <c r="D2" s="6"/>
      <c r="E2" s="6"/>
      <c r="F2" s="6"/>
      <c r="G2" s="6"/>
      <c r="H2" s="3"/>
      <c r="K2" s="5"/>
      <c r="L2" s="5"/>
      <c r="M2" s="5"/>
      <c r="N2" s="5"/>
    </row>
    <row r="3" spans="1:17" s="2" customFormat="1" ht="12" customHeight="1">
      <c r="A3" s="29"/>
      <c r="B3" s="558" t="s">
        <v>141</v>
      </c>
      <c r="C3" s="558"/>
      <c r="D3" s="558"/>
      <c r="E3" s="558"/>
      <c r="F3" s="558"/>
      <c r="G3" s="558"/>
      <c r="H3" s="558"/>
      <c r="I3" s="558"/>
      <c r="O3" s="5"/>
    </row>
    <row r="4" spans="1:17" s="4" customFormat="1" ht="6.15" customHeight="1">
      <c r="A4" s="30"/>
      <c r="B4" s="30"/>
      <c r="C4" s="30"/>
      <c r="D4" s="8"/>
      <c r="E4" s="8"/>
      <c r="F4" s="8"/>
      <c r="G4" s="8"/>
      <c r="H4" s="8"/>
      <c r="I4" s="9"/>
      <c r="J4" s="10"/>
      <c r="K4" s="11"/>
      <c r="L4" s="11"/>
      <c r="M4" s="11"/>
      <c r="N4" s="11"/>
      <c r="O4" s="12"/>
      <c r="P4" s="13"/>
      <c r="Q4" s="13"/>
    </row>
    <row r="5" spans="1:17">
      <c r="B5" s="152"/>
      <c r="D5" s="152"/>
      <c r="E5" s="152"/>
    </row>
    <row r="6" spans="1:17">
      <c r="B6" s="530" t="s">
        <v>154</v>
      </c>
      <c r="C6" s="531"/>
      <c r="D6" s="524" t="s">
        <v>51</v>
      </c>
      <c r="E6" s="525"/>
      <c r="F6" s="525"/>
      <c r="G6" s="526"/>
      <c r="H6" s="556" t="s">
        <v>104</v>
      </c>
      <c r="I6" s="556"/>
      <c r="J6" s="24"/>
      <c r="K6" s="24"/>
      <c r="L6" s="24"/>
      <c r="M6" s="24"/>
      <c r="N6" s="24"/>
      <c r="O6" s="24"/>
      <c r="P6" s="24"/>
    </row>
    <row r="7" spans="1:17" s="19" customFormat="1" ht="13.8" thickBot="1">
      <c r="B7" s="528">
        <f>'Annex 5 - Cash flow'!D6</f>
        <v>0</v>
      </c>
      <c r="C7" s="529"/>
      <c r="D7" s="527">
        <f>'Annex 5 - Cash flow'!D8</f>
        <v>0</v>
      </c>
      <c r="E7" s="528"/>
      <c r="F7" s="528"/>
      <c r="G7" s="529"/>
      <c r="H7" s="559">
        <f ca="1">TODAY()</f>
        <v>43172</v>
      </c>
      <c r="I7" s="559"/>
      <c r="J7" s="151"/>
      <c r="K7" s="151"/>
      <c r="L7" s="151"/>
      <c r="M7" s="151"/>
      <c r="N7" s="151"/>
      <c r="O7" s="151"/>
      <c r="P7" s="151"/>
    </row>
    <row r="8" spans="1:17">
      <c r="B8" s="153"/>
      <c r="D8" s="153"/>
    </row>
    <row r="9" spans="1:17" s="27" customFormat="1" ht="22.8">
      <c r="B9" s="560" t="s">
        <v>38</v>
      </c>
      <c r="C9" s="562" t="s">
        <v>40</v>
      </c>
      <c r="D9" s="562"/>
      <c r="E9" s="568" t="s">
        <v>113</v>
      </c>
      <c r="F9" s="185" t="s">
        <v>103</v>
      </c>
      <c r="G9" s="186" t="s">
        <v>103</v>
      </c>
      <c r="H9" s="96" t="s">
        <v>103</v>
      </c>
      <c r="I9" s="97" t="s">
        <v>103</v>
      </c>
    </row>
    <row r="10" spans="1:17" s="27" customFormat="1">
      <c r="B10" s="561"/>
      <c r="C10" s="563"/>
      <c r="D10" s="563"/>
      <c r="E10" s="569"/>
      <c r="F10" s="187" t="s">
        <v>109</v>
      </c>
      <c r="G10" s="188" t="s">
        <v>66</v>
      </c>
      <c r="H10" s="98" t="s">
        <v>67</v>
      </c>
      <c r="I10" s="99" t="s">
        <v>39</v>
      </c>
      <c r="N10" s="26"/>
    </row>
    <row r="11" spans="1:17" ht="34.65" customHeight="1">
      <c r="B11" s="538" t="s">
        <v>73</v>
      </c>
      <c r="C11" s="564"/>
      <c r="D11" s="565"/>
      <c r="E11" s="338" t="str">
        <f t="shared" ref="E11:E16" si="0">VLOOKUP(K11,$L$11:$M$12,2)</f>
        <v>New</v>
      </c>
      <c r="F11" s="189"/>
      <c r="G11" s="190"/>
      <c r="H11" s="182"/>
      <c r="I11" s="167">
        <f t="shared" ref="I11:I17" si="1">SUM(F11:H11)</f>
        <v>0</v>
      </c>
      <c r="K11" s="181">
        <v>1</v>
      </c>
      <c r="L11" s="23">
        <v>1</v>
      </c>
      <c r="M11" s="26" t="s">
        <v>59</v>
      </c>
      <c r="O11" s="26"/>
    </row>
    <row r="12" spans="1:17" ht="35.25" customHeight="1">
      <c r="B12" s="539"/>
      <c r="C12" s="537"/>
      <c r="D12" s="536"/>
      <c r="E12" s="338" t="str">
        <f t="shared" si="0"/>
        <v>New</v>
      </c>
      <c r="F12" s="191"/>
      <c r="G12" s="192"/>
      <c r="H12" s="183"/>
      <c r="I12" s="167">
        <f t="shared" si="1"/>
        <v>0</v>
      </c>
      <c r="K12" s="181">
        <v>1</v>
      </c>
      <c r="L12" s="181">
        <v>2</v>
      </c>
      <c r="M12" s="26" t="s">
        <v>136</v>
      </c>
      <c r="O12" s="25"/>
    </row>
    <row r="13" spans="1:17" ht="35.25" customHeight="1">
      <c r="B13" s="539"/>
      <c r="C13" s="537"/>
      <c r="D13" s="536"/>
      <c r="E13" s="338" t="str">
        <f t="shared" si="0"/>
        <v>New</v>
      </c>
      <c r="F13" s="191"/>
      <c r="G13" s="192"/>
      <c r="H13" s="183"/>
      <c r="I13" s="167">
        <f t="shared" si="1"/>
        <v>0</v>
      </c>
      <c r="K13" s="181">
        <v>1</v>
      </c>
      <c r="L13" s="181"/>
      <c r="M13" s="181"/>
      <c r="N13" s="181"/>
      <c r="O13" s="25"/>
    </row>
    <row r="14" spans="1:17" ht="35.25" customHeight="1">
      <c r="B14" s="539"/>
      <c r="C14" s="537"/>
      <c r="D14" s="536"/>
      <c r="E14" s="338" t="str">
        <f t="shared" si="0"/>
        <v>Second Hand</v>
      </c>
      <c r="F14" s="191"/>
      <c r="G14" s="192"/>
      <c r="H14" s="183"/>
      <c r="I14" s="167">
        <f t="shared" si="1"/>
        <v>0</v>
      </c>
      <c r="K14" s="181">
        <v>2</v>
      </c>
      <c r="L14" s="181"/>
      <c r="M14" s="181"/>
      <c r="N14" s="181"/>
      <c r="O14" s="25"/>
    </row>
    <row r="15" spans="1:17" ht="35.25" customHeight="1">
      <c r="B15" s="539"/>
      <c r="C15" s="537"/>
      <c r="D15" s="536"/>
      <c r="E15" s="338" t="str">
        <f t="shared" si="0"/>
        <v>New</v>
      </c>
      <c r="F15" s="191"/>
      <c r="G15" s="192"/>
      <c r="H15" s="183"/>
      <c r="I15" s="167">
        <f t="shared" si="1"/>
        <v>0</v>
      </c>
      <c r="K15" s="181">
        <v>1</v>
      </c>
      <c r="L15" s="181"/>
      <c r="M15" s="181"/>
      <c r="N15" s="181"/>
      <c r="O15" s="25"/>
    </row>
    <row r="16" spans="1:17" ht="35.25" customHeight="1">
      <c r="B16" s="540"/>
      <c r="C16" s="566"/>
      <c r="D16" s="567"/>
      <c r="E16" s="338" t="str">
        <f t="shared" si="0"/>
        <v>New</v>
      </c>
      <c r="F16" s="193"/>
      <c r="G16" s="194"/>
      <c r="H16" s="184"/>
      <c r="I16" s="167">
        <f t="shared" si="1"/>
        <v>0</v>
      </c>
      <c r="K16" s="181">
        <v>1</v>
      </c>
      <c r="L16" s="181"/>
      <c r="M16" s="181"/>
      <c r="N16" s="181"/>
      <c r="O16" s="25"/>
    </row>
    <row r="17" spans="2:15" ht="25.5" customHeight="1" thickBot="1">
      <c r="B17" s="541" t="s">
        <v>39</v>
      </c>
      <c r="C17" s="541"/>
      <c r="D17" s="541"/>
      <c r="E17" s="541"/>
      <c r="F17" s="195">
        <f>SUM(F11:F16)</f>
        <v>0</v>
      </c>
      <c r="G17" s="196">
        <f>SUM(G11:G16)</f>
        <v>0</v>
      </c>
      <c r="H17" s="170">
        <f>SUM(H11:H16)</f>
        <v>0</v>
      </c>
      <c r="I17" s="171">
        <f t="shared" si="1"/>
        <v>0</v>
      </c>
      <c r="O17" s="25"/>
    </row>
    <row r="18" spans="2:15" ht="7.5" customHeight="1">
      <c r="B18" s="172"/>
      <c r="C18" s="557"/>
      <c r="D18" s="557"/>
      <c r="E18" s="173"/>
      <c r="F18" s="172"/>
      <c r="G18" s="172"/>
      <c r="H18" s="172"/>
      <c r="I18" s="174"/>
    </row>
    <row r="19" spans="2:15" ht="35.25" customHeight="1">
      <c r="B19" s="532" t="s">
        <v>74</v>
      </c>
      <c r="C19" s="535"/>
      <c r="D19" s="536"/>
      <c r="E19" s="338" t="str">
        <f t="shared" ref="E19:E24" si="2">VLOOKUP(K19,$L$11:$M$12,2)</f>
        <v>New</v>
      </c>
      <c r="F19" s="189"/>
      <c r="G19" s="190"/>
      <c r="H19" s="182"/>
      <c r="I19" s="168">
        <f t="shared" ref="I19:I25" si="3">SUM(F19:H19)</f>
        <v>0</v>
      </c>
      <c r="K19" s="181">
        <v>1</v>
      </c>
      <c r="L19" s="181"/>
      <c r="M19" s="181"/>
      <c r="N19" s="181"/>
      <c r="O19" s="25"/>
    </row>
    <row r="20" spans="2:15" ht="35.25" customHeight="1">
      <c r="B20" s="533"/>
      <c r="C20" s="535"/>
      <c r="D20" s="536"/>
      <c r="E20" s="338" t="str">
        <f t="shared" si="2"/>
        <v>New</v>
      </c>
      <c r="F20" s="191"/>
      <c r="G20" s="192"/>
      <c r="H20" s="183"/>
      <c r="I20" s="168">
        <f t="shared" si="3"/>
        <v>0</v>
      </c>
      <c r="K20" s="181">
        <v>1</v>
      </c>
      <c r="L20" s="181"/>
      <c r="M20" s="181"/>
      <c r="N20" s="181"/>
      <c r="O20" s="25"/>
    </row>
    <row r="21" spans="2:15" ht="35.25" customHeight="1">
      <c r="B21" s="533"/>
      <c r="C21" s="535"/>
      <c r="D21" s="536"/>
      <c r="E21" s="338" t="str">
        <f t="shared" si="2"/>
        <v>New</v>
      </c>
      <c r="F21" s="191"/>
      <c r="G21" s="192"/>
      <c r="H21" s="183"/>
      <c r="I21" s="168">
        <f t="shared" si="3"/>
        <v>0</v>
      </c>
      <c r="K21" s="181">
        <v>1</v>
      </c>
      <c r="L21" s="181"/>
      <c r="M21" s="181"/>
      <c r="N21" s="181"/>
      <c r="O21" s="25"/>
    </row>
    <row r="22" spans="2:15" ht="35.25" customHeight="1">
      <c r="B22" s="533"/>
      <c r="C22" s="535"/>
      <c r="D22" s="536"/>
      <c r="E22" s="338" t="str">
        <f t="shared" si="2"/>
        <v>New</v>
      </c>
      <c r="F22" s="191"/>
      <c r="G22" s="192"/>
      <c r="H22" s="183"/>
      <c r="I22" s="168">
        <f t="shared" si="3"/>
        <v>0</v>
      </c>
      <c r="K22" s="181">
        <v>1</v>
      </c>
      <c r="L22" s="181"/>
      <c r="M22" s="181"/>
      <c r="N22" s="181"/>
      <c r="O22" s="25"/>
    </row>
    <row r="23" spans="2:15" ht="35.25" customHeight="1">
      <c r="B23" s="533"/>
      <c r="C23" s="535"/>
      <c r="D23" s="536"/>
      <c r="E23" s="338" t="str">
        <f t="shared" si="2"/>
        <v>New</v>
      </c>
      <c r="F23" s="191"/>
      <c r="G23" s="192"/>
      <c r="H23" s="183"/>
      <c r="I23" s="168">
        <f t="shared" si="3"/>
        <v>0</v>
      </c>
      <c r="K23" s="181">
        <v>1</v>
      </c>
      <c r="L23" s="181"/>
      <c r="M23" s="181"/>
      <c r="N23" s="181"/>
      <c r="O23" s="25"/>
    </row>
    <row r="24" spans="2:15" ht="35.25" customHeight="1">
      <c r="B24" s="534"/>
      <c r="C24" s="535"/>
      <c r="D24" s="536"/>
      <c r="E24" s="338" t="str">
        <f t="shared" si="2"/>
        <v>New</v>
      </c>
      <c r="F24" s="193"/>
      <c r="G24" s="194"/>
      <c r="H24" s="184"/>
      <c r="I24" s="168">
        <f t="shared" si="3"/>
        <v>0</v>
      </c>
      <c r="K24" s="181">
        <v>1</v>
      </c>
      <c r="L24" s="181"/>
      <c r="M24" s="181"/>
      <c r="N24" s="181"/>
      <c r="O24" s="25"/>
    </row>
    <row r="25" spans="2:15" ht="25.5" customHeight="1" thickBot="1">
      <c r="B25" s="541" t="s">
        <v>39</v>
      </c>
      <c r="C25" s="541"/>
      <c r="D25" s="541"/>
      <c r="E25" s="541"/>
      <c r="F25" s="169">
        <f>SUM(F19:F24)</f>
        <v>0</v>
      </c>
      <c r="G25" s="170">
        <f>SUM(G19:G24)</f>
        <v>0</v>
      </c>
      <c r="H25" s="170">
        <f>SUM(H19:H24)</f>
        <v>0</v>
      </c>
      <c r="I25" s="171">
        <f t="shared" si="3"/>
        <v>0</v>
      </c>
      <c r="O25" s="25"/>
    </row>
    <row r="26" spans="2:15" ht="7.5" customHeight="1">
      <c r="B26" s="172"/>
      <c r="C26" s="557"/>
      <c r="D26" s="557"/>
      <c r="E26" s="173"/>
      <c r="F26" s="172"/>
      <c r="G26" s="172"/>
      <c r="H26" s="172"/>
      <c r="I26" s="174"/>
    </row>
    <row r="27" spans="2:15" ht="35.25" customHeight="1">
      <c r="B27" s="532" t="s">
        <v>62</v>
      </c>
      <c r="C27" s="535"/>
      <c r="D27" s="536"/>
      <c r="E27" s="338" t="str">
        <f t="shared" ref="E27:E32" si="4">VLOOKUP(K27,$L$11:$M$12,2)</f>
        <v>New</v>
      </c>
      <c r="F27" s="189"/>
      <c r="G27" s="190"/>
      <c r="H27" s="182"/>
      <c r="I27" s="168">
        <f t="shared" ref="I27:I33" si="5">SUM(F27:H27)</f>
        <v>0</v>
      </c>
      <c r="K27" s="181">
        <v>1</v>
      </c>
      <c r="L27" s="181"/>
      <c r="M27" s="181"/>
      <c r="N27" s="181"/>
      <c r="O27" s="20" t="s">
        <v>59</v>
      </c>
    </row>
    <row r="28" spans="2:15" ht="35.25" customHeight="1">
      <c r="B28" s="533"/>
      <c r="C28" s="535"/>
      <c r="D28" s="536"/>
      <c r="E28" s="338" t="str">
        <f t="shared" si="4"/>
        <v>New</v>
      </c>
      <c r="F28" s="191"/>
      <c r="G28" s="192"/>
      <c r="H28" s="183"/>
      <c r="I28" s="168">
        <f t="shared" si="5"/>
        <v>0</v>
      </c>
      <c r="K28" s="181">
        <v>1</v>
      </c>
      <c r="L28" s="181"/>
      <c r="M28" s="181"/>
      <c r="N28" s="181"/>
      <c r="O28" s="20" t="s">
        <v>65</v>
      </c>
    </row>
    <row r="29" spans="2:15" ht="35.25" customHeight="1">
      <c r="B29" s="533"/>
      <c r="C29" s="535"/>
      <c r="D29" s="536"/>
      <c r="E29" s="338" t="str">
        <f t="shared" si="4"/>
        <v>New</v>
      </c>
      <c r="F29" s="191"/>
      <c r="G29" s="192"/>
      <c r="H29" s="183"/>
      <c r="I29" s="168">
        <f t="shared" si="5"/>
        <v>0</v>
      </c>
      <c r="K29" s="181">
        <v>1</v>
      </c>
      <c r="L29" s="181"/>
      <c r="M29" s="181"/>
      <c r="N29" s="181"/>
    </row>
    <row r="30" spans="2:15" ht="35.25" customHeight="1">
      <c r="B30" s="533"/>
      <c r="C30" s="535"/>
      <c r="D30" s="536"/>
      <c r="E30" s="338" t="str">
        <f t="shared" si="4"/>
        <v>New</v>
      </c>
      <c r="F30" s="191"/>
      <c r="G30" s="192"/>
      <c r="H30" s="183"/>
      <c r="I30" s="168">
        <f t="shared" si="5"/>
        <v>0</v>
      </c>
      <c r="K30" s="181">
        <v>1</v>
      </c>
      <c r="L30" s="181"/>
      <c r="M30" s="181"/>
      <c r="N30" s="181"/>
      <c r="O30" s="23" t="s">
        <v>63</v>
      </c>
    </row>
    <row r="31" spans="2:15" ht="35.25" customHeight="1">
      <c r="B31" s="533"/>
      <c r="C31" s="535"/>
      <c r="D31" s="536"/>
      <c r="E31" s="338" t="str">
        <f t="shared" si="4"/>
        <v>New</v>
      </c>
      <c r="F31" s="191"/>
      <c r="G31" s="192"/>
      <c r="H31" s="183"/>
      <c r="I31" s="168">
        <f t="shared" si="5"/>
        <v>0</v>
      </c>
      <c r="K31" s="181">
        <v>1</v>
      </c>
      <c r="L31" s="181"/>
      <c r="M31" s="181"/>
      <c r="N31" s="181"/>
      <c r="O31" s="23" t="s">
        <v>64</v>
      </c>
    </row>
    <row r="32" spans="2:15" ht="35.25" customHeight="1">
      <c r="B32" s="534"/>
      <c r="C32" s="535"/>
      <c r="D32" s="536"/>
      <c r="E32" s="338" t="str">
        <f t="shared" si="4"/>
        <v>New</v>
      </c>
      <c r="F32" s="193"/>
      <c r="G32" s="194"/>
      <c r="H32" s="184"/>
      <c r="I32" s="168">
        <f t="shared" si="5"/>
        <v>0</v>
      </c>
      <c r="K32" s="181">
        <v>1</v>
      </c>
      <c r="L32" s="181"/>
      <c r="M32" s="181"/>
      <c r="N32" s="181"/>
    </row>
    <row r="33" spans="2:15" ht="25.5" customHeight="1" thickBot="1">
      <c r="B33" s="541" t="s">
        <v>39</v>
      </c>
      <c r="C33" s="541"/>
      <c r="D33" s="541"/>
      <c r="E33" s="541"/>
      <c r="F33" s="169">
        <f>SUM(F27:F32)</f>
        <v>0</v>
      </c>
      <c r="G33" s="170">
        <f>SUM(G27:G32)</f>
        <v>0</v>
      </c>
      <c r="H33" s="170">
        <f>SUM(H27:H32)</f>
        <v>0</v>
      </c>
      <c r="I33" s="171">
        <f t="shared" si="5"/>
        <v>0</v>
      </c>
    </row>
    <row r="34" spans="2:15" ht="7.5" customHeight="1">
      <c r="B34" s="175"/>
      <c r="C34" s="553"/>
      <c r="D34" s="553"/>
      <c r="E34" s="176"/>
      <c r="F34" s="175"/>
      <c r="G34" s="175"/>
      <c r="H34" s="175"/>
      <c r="I34" s="177"/>
    </row>
    <row r="35" spans="2:15" ht="35.25" customHeight="1" thickBot="1">
      <c r="B35" s="555" t="s">
        <v>68</v>
      </c>
      <c r="C35" s="555"/>
      <c r="D35" s="555"/>
      <c r="E35" s="555"/>
      <c r="F35" s="178">
        <f>F17+F25+F33</f>
        <v>0</v>
      </c>
      <c r="G35" s="179">
        <f>G17+G25+G33</f>
        <v>0</v>
      </c>
      <c r="H35" s="179">
        <f>H17+H25+H33</f>
        <v>0</v>
      </c>
      <c r="I35" s="180">
        <f>I17+I25+I33</f>
        <v>0</v>
      </c>
    </row>
    <row r="36" spans="2:15" s="19" customFormat="1" ht="2.25" customHeight="1">
      <c r="B36" s="34"/>
      <c r="C36" s="34"/>
      <c r="D36" s="90"/>
      <c r="E36" s="91"/>
      <c r="F36" s="91"/>
      <c r="G36" s="91"/>
      <c r="H36" s="91"/>
      <c r="I36" s="58"/>
      <c r="J36" s="91"/>
      <c r="K36" s="91"/>
      <c r="L36" s="91"/>
      <c r="M36" s="91"/>
      <c r="N36" s="91"/>
      <c r="O36" s="91"/>
    </row>
    <row r="37" spans="2:15" s="19" customFormat="1">
      <c r="B37" s="92"/>
      <c r="C37" s="92"/>
      <c r="D37" s="92"/>
      <c r="E37" s="92"/>
      <c r="F37" s="92"/>
      <c r="G37" s="92"/>
      <c r="H37" s="92"/>
      <c r="I37" s="92"/>
      <c r="J37" s="91"/>
      <c r="K37" s="92"/>
      <c r="L37" s="92"/>
      <c r="M37" s="92"/>
      <c r="N37" s="92"/>
      <c r="O37" s="92"/>
    </row>
    <row r="38" spans="2:15">
      <c r="G38" s="544"/>
      <c r="H38" s="545"/>
      <c r="I38" s="546"/>
    </row>
    <row r="39" spans="2:15">
      <c r="C39" s="335"/>
      <c r="G39" s="547"/>
      <c r="H39" s="548"/>
      <c r="I39" s="549"/>
    </row>
    <row r="40" spans="2:15" ht="16.5" customHeight="1">
      <c r="G40" s="550"/>
      <c r="H40" s="551"/>
      <c r="I40" s="552"/>
    </row>
    <row r="41" spans="2:15" ht="26.25" customHeight="1">
      <c r="G41" s="554" t="s">
        <v>142</v>
      </c>
      <c r="H41" s="554"/>
      <c r="I41" s="554"/>
    </row>
    <row r="42" spans="2:15">
      <c r="F42" s="20"/>
      <c r="G42" s="20"/>
      <c r="H42" s="20"/>
      <c r="I42" s="20"/>
    </row>
    <row r="43" spans="2:15">
      <c r="G43" s="544"/>
      <c r="H43" s="545"/>
      <c r="I43" s="546"/>
    </row>
    <row r="44" spans="2:15">
      <c r="G44" s="547"/>
      <c r="H44" s="548"/>
      <c r="I44" s="549"/>
    </row>
    <row r="45" spans="2:15">
      <c r="G45" s="550"/>
      <c r="H45" s="551"/>
      <c r="I45" s="552"/>
    </row>
    <row r="46" spans="2:15">
      <c r="F46" s="19"/>
      <c r="G46" s="542" t="s">
        <v>150</v>
      </c>
      <c r="H46" s="542"/>
      <c r="I46" s="542"/>
    </row>
    <row r="47" spans="2:15">
      <c r="G47" s="543"/>
      <c r="H47" s="543"/>
      <c r="I47" s="543"/>
    </row>
    <row r="48" spans="2:15"/>
    <row r="49" hidden="1"/>
    <row r="50" hidden="1"/>
    <row r="51" hidden="1"/>
    <row r="52" hidden="1"/>
    <row r="53" hidden="1"/>
    <row r="54" hidden="1"/>
    <row r="55" hidden="1"/>
    <row r="56" hidden="1"/>
    <row r="57" hidden="1"/>
    <row r="58" hidden="1"/>
    <row r="59" hidden="1"/>
    <row r="60" hidden="1"/>
    <row r="61" hidden="1"/>
  </sheetData>
  <sheetProtection selectLockedCells="1"/>
  <mergeCells count="42">
    <mergeCell ref="H6:I6"/>
    <mergeCell ref="C26:D26"/>
    <mergeCell ref="C32:D32"/>
    <mergeCell ref="B3:I3"/>
    <mergeCell ref="C29:D29"/>
    <mergeCell ref="H7:I7"/>
    <mergeCell ref="B9:B10"/>
    <mergeCell ref="C9:D10"/>
    <mergeCell ref="C11:D11"/>
    <mergeCell ref="C12:D12"/>
    <mergeCell ref="C16:D16"/>
    <mergeCell ref="C19:D19"/>
    <mergeCell ref="E9:E10"/>
    <mergeCell ref="C18:D18"/>
    <mergeCell ref="C14:D14"/>
    <mergeCell ref="C15:D15"/>
    <mergeCell ref="G46:I47"/>
    <mergeCell ref="C28:D28"/>
    <mergeCell ref="C27:D27"/>
    <mergeCell ref="C22:D22"/>
    <mergeCell ref="C31:D31"/>
    <mergeCell ref="G43:I45"/>
    <mergeCell ref="C34:D34"/>
    <mergeCell ref="C30:D30"/>
    <mergeCell ref="C24:D24"/>
    <mergeCell ref="G41:I41"/>
    <mergeCell ref="B33:E33"/>
    <mergeCell ref="C23:D23"/>
    <mergeCell ref="B35:E35"/>
    <mergeCell ref="B25:E25"/>
    <mergeCell ref="G38:I40"/>
    <mergeCell ref="B27:B32"/>
    <mergeCell ref="D6:G6"/>
    <mergeCell ref="D7:G7"/>
    <mergeCell ref="B6:C6"/>
    <mergeCell ref="B7:C7"/>
    <mergeCell ref="B19:B24"/>
    <mergeCell ref="C20:D20"/>
    <mergeCell ref="C13:D13"/>
    <mergeCell ref="C21:D21"/>
    <mergeCell ref="B11:B16"/>
    <mergeCell ref="B17:E17"/>
  </mergeCells>
  <conditionalFormatting sqref="B7">
    <cfRule type="cellIs" dxfId="8" priority="3" stopIfTrue="1" operator="equal">
      <formula>"Please enter enterprise name in Annex 1."</formula>
    </cfRule>
  </conditionalFormatting>
  <conditionalFormatting sqref="D7">
    <cfRule type="cellIs" dxfId="7" priority="1" stopIfTrue="1" operator="equal">
      <formula>"Please enter enterprise registration number in Annex 1."</formula>
    </cfRule>
  </conditionalFormatting>
  <dataValidations count="2">
    <dataValidation type="list" allowBlank="1" showInputMessage="1" showErrorMessage="1" sqref="E33:E35">
      <formula1>$O$27:$O$28</formula1>
    </dataValidation>
    <dataValidation type="whole" operator="greaterThan" allowBlank="1" showInputMessage="1" showErrorMessage="1" errorTitle="Value Error" error="Value entered should be greater than 0." sqref="F11:H16 F27:H32 F19:H24">
      <formula1>0</formula1>
    </dataValidation>
  </dataValidations>
  <pageMargins left="0.23622047244094491" right="0.17" top="0.37" bottom="0.28999999999999998" header="0.2" footer="0.18"/>
  <pageSetup paperSize="9" scale="67" orientation="portrait" verticalDpi="0" r:id="rId1"/>
  <ignoredErrors>
    <ignoredError sqref="I35 H25 G33 G35:H35" unlockedFormula="1"/>
  </ignoredErrors>
  <drawing r:id="rId2"/>
  <legacyDrawing r:id="rId3"/>
</worksheet>
</file>

<file path=xl/worksheets/sheet3.xml><?xml version="1.0" encoding="utf-8"?>
<worksheet xmlns="http://schemas.openxmlformats.org/spreadsheetml/2006/main" xmlns:r="http://schemas.openxmlformats.org/officeDocument/2006/relationships">
  <sheetPr codeName="Sheet6" enableFormatConditionsCalculation="0">
    <tabColor indexed="43"/>
    <pageSetUpPr fitToPage="1"/>
  </sheetPr>
  <dimension ref="A1:IU88"/>
  <sheetViews>
    <sheetView showGridLines="0" zoomScale="90" zoomScaleNormal="90" zoomScaleSheetLayoutView="100" workbookViewId="0">
      <pane ySplit="10" topLeftCell="A11" activePane="bottomLeft" state="frozen"/>
      <selection pane="bottomLeft" activeCell="G13" sqref="G13"/>
    </sheetView>
  </sheetViews>
  <sheetFormatPr defaultColWidth="0" defaultRowHeight="13.2" zeroHeight="1"/>
  <cols>
    <col min="1" max="1" width="2.33203125" style="20" customWidth="1"/>
    <col min="2" max="2" width="6.5546875" style="20" customWidth="1"/>
    <col min="3" max="3" width="53.109375" style="20" customWidth="1"/>
    <col min="4" max="4" width="1.109375" style="23" customWidth="1"/>
    <col min="5" max="7" width="14.44140625" style="20" customWidth="1"/>
    <col min="8" max="8" width="1.44140625" style="20" customWidth="1"/>
    <col min="9" max="11" width="14.44140625" style="20" customWidth="1"/>
    <col min="12" max="12" width="3" style="33" customWidth="1"/>
    <col min="13" max="13" width="18.88671875" style="20" hidden="1" customWidth="1"/>
    <col min="14" max="255" width="9.109375" style="20" hidden="1" customWidth="1"/>
    <col min="256" max="16384" width="6.109375" style="20" hidden="1"/>
  </cols>
  <sheetData>
    <row r="1" spans="1:16" s="1" customFormat="1">
      <c r="A1" s="20"/>
      <c r="B1" s="20"/>
      <c r="C1" s="20"/>
      <c r="D1" s="20"/>
      <c r="E1" s="20"/>
      <c r="F1" s="20"/>
      <c r="G1" s="20"/>
      <c r="H1" s="20"/>
      <c r="I1" s="20"/>
      <c r="J1" s="20"/>
      <c r="K1" s="20"/>
      <c r="L1" s="33"/>
    </row>
    <row r="2" spans="1:16" s="2" customFormat="1" ht="19.5" customHeight="1">
      <c r="A2" s="29"/>
      <c r="B2" s="31" t="s">
        <v>86</v>
      </c>
      <c r="C2" s="29"/>
      <c r="D2" s="6"/>
      <c r="E2" s="6"/>
      <c r="F2" s="7"/>
      <c r="G2" s="6"/>
      <c r="H2" s="43"/>
      <c r="I2" s="6"/>
      <c r="J2" s="3"/>
      <c r="L2" s="5"/>
      <c r="M2" s="5"/>
    </row>
    <row r="3" spans="1:16" s="2" customFormat="1" ht="12" customHeight="1">
      <c r="A3" s="29"/>
      <c r="B3" s="558" t="s">
        <v>141</v>
      </c>
      <c r="C3" s="558"/>
      <c r="D3" s="558"/>
      <c r="E3" s="558"/>
      <c r="F3" s="558"/>
      <c r="G3" s="558"/>
      <c r="H3" s="558"/>
      <c r="I3" s="558"/>
      <c r="J3" s="558"/>
      <c r="K3" s="558"/>
      <c r="L3" s="5"/>
    </row>
    <row r="4" spans="1:16" s="4" customFormat="1" ht="6.15" customHeight="1">
      <c r="A4" s="30"/>
      <c r="B4" s="30"/>
      <c r="C4" s="30"/>
      <c r="D4" s="8"/>
      <c r="E4" s="8"/>
      <c r="F4" s="8"/>
      <c r="G4" s="8"/>
      <c r="H4" s="47"/>
      <c r="I4" s="8"/>
      <c r="J4" s="8"/>
      <c r="K4" s="9"/>
      <c r="L4" s="49"/>
      <c r="M4" s="11"/>
      <c r="N4" s="12"/>
      <c r="O4" s="13"/>
      <c r="P4" s="13"/>
    </row>
    <row r="5" spans="1:16" ht="15" customHeight="1">
      <c r="B5" s="571" t="s">
        <v>154</v>
      </c>
      <c r="C5" s="571"/>
      <c r="H5" s="34"/>
    </row>
    <row r="6" spans="1:16" ht="14.25" customHeight="1" thickBot="1">
      <c r="B6" s="461"/>
      <c r="C6" s="462">
        <f>'Annex 5 - Cash flow'!D6</f>
        <v>0</v>
      </c>
      <c r="H6" s="34"/>
    </row>
    <row r="7" spans="1:16" ht="22.5" customHeight="1">
      <c r="B7" s="354" t="s">
        <v>51</v>
      </c>
      <c r="C7" s="354"/>
      <c r="D7" s="28"/>
      <c r="E7" s="575" t="s">
        <v>169</v>
      </c>
      <c r="F7" s="576"/>
      <c r="G7" s="577"/>
      <c r="H7" s="56"/>
      <c r="I7" s="570" t="s">
        <v>169</v>
      </c>
      <c r="J7" s="570"/>
      <c r="K7" s="570"/>
    </row>
    <row r="8" spans="1:16" ht="22.5" customHeight="1" thickBot="1">
      <c r="B8" s="460"/>
      <c r="C8" s="461">
        <f>'Annex 4 - Balance sheet'!C8</f>
        <v>0</v>
      </c>
      <c r="D8" s="28"/>
      <c r="E8" s="157" t="s">
        <v>143</v>
      </c>
      <c r="F8" s="157" t="s">
        <v>143</v>
      </c>
      <c r="G8" s="160" t="str">
        <f>IFERROR(INDEX(M13:M15,M8),M17)</f>
        <v>Management</v>
      </c>
      <c r="H8" s="159"/>
      <c r="I8" s="157" t="s">
        <v>0</v>
      </c>
      <c r="J8" s="157" t="s">
        <v>0</v>
      </c>
      <c r="K8" s="158" t="s">
        <v>0</v>
      </c>
      <c r="M8" s="26">
        <v>2</v>
      </c>
    </row>
    <row r="9" spans="1:16" ht="22.5" customHeight="1">
      <c r="B9" s="354" t="s">
        <v>104</v>
      </c>
      <c r="C9" s="354"/>
      <c r="D9" s="28"/>
      <c r="E9" s="162">
        <v>2015</v>
      </c>
      <c r="F9" s="162">
        <v>2016</v>
      </c>
      <c r="G9" s="163">
        <f ca="1">INDEX(M24:M31,M10)</f>
        <v>2018</v>
      </c>
      <c r="H9" s="164"/>
      <c r="I9" s="162" t="s">
        <v>109</v>
      </c>
      <c r="J9" s="162" t="s">
        <v>66</v>
      </c>
      <c r="K9" s="165" t="s">
        <v>67</v>
      </c>
      <c r="M9" s="26">
        <v>1</v>
      </c>
    </row>
    <row r="10" spans="1:16" ht="14.25" customHeight="1" thickBot="1">
      <c r="A10" s="21"/>
      <c r="B10" s="574">
        <f ca="1">TODAY()</f>
        <v>43172</v>
      </c>
      <c r="C10" s="574"/>
      <c r="D10" s="28"/>
      <c r="E10" s="36" t="s">
        <v>57</v>
      </c>
      <c r="F10" s="36" t="s">
        <v>57</v>
      </c>
      <c r="G10" s="61" t="s">
        <v>57</v>
      </c>
      <c r="H10" s="57"/>
      <c r="I10" s="36" t="s">
        <v>57</v>
      </c>
      <c r="J10" s="36" t="s">
        <v>57</v>
      </c>
      <c r="K10" s="61" t="s">
        <v>57</v>
      </c>
      <c r="M10" s="26">
        <v>3</v>
      </c>
    </row>
    <row r="11" spans="1:16" ht="3.75" customHeight="1">
      <c r="A11" s="21"/>
      <c r="B11" s="93"/>
      <c r="C11" s="93"/>
      <c r="D11" s="94"/>
      <c r="H11" s="34"/>
      <c r="K11" s="166"/>
    </row>
    <row r="12" spans="1:16">
      <c r="B12" s="38" t="s">
        <v>12</v>
      </c>
      <c r="C12" s="39"/>
      <c r="D12" s="95"/>
      <c r="E12" s="54"/>
      <c r="F12" s="54"/>
      <c r="G12" s="54"/>
      <c r="H12" s="57"/>
      <c r="I12" s="54"/>
      <c r="J12" s="54"/>
      <c r="K12" s="54"/>
    </row>
    <row r="13" spans="1:16">
      <c r="B13" s="62" t="s">
        <v>75</v>
      </c>
      <c r="C13" s="63"/>
      <c r="D13" s="64"/>
      <c r="E13" s="223"/>
      <c r="F13" s="224"/>
      <c r="G13" s="225"/>
      <c r="H13" s="355"/>
      <c r="I13" s="223"/>
      <c r="J13" s="224"/>
      <c r="K13" s="225"/>
      <c r="M13" s="20" t="s">
        <v>70</v>
      </c>
    </row>
    <row r="14" spans="1:16">
      <c r="B14" s="68" t="s">
        <v>76</v>
      </c>
      <c r="C14" s="69"/>
      <c r="D14" s="70"/>
      <c r="E14" s="226"/>
      <c r="F14" s="227"/>
      <c r="G14" s="228"/>
      <c r="H14" s="355"/>
      <c r="I14" s="226"/>
      <c r="J14" s="227"/>
      <c r="K14" s="228"/>
      <c r="M14" s="20" t="s">
        <v>71</v>
      </c>
    </row>
    <row r="15" spans="1:16" s="19" customFormat="1" ht="13.8" thickBot="1">
      <c r="B15" s="33"/>
      <c r="C15" s="32"/>
      <c r="D15" s="32"/>
      <c r="E15" s="229">
        <f>SUM(E13:E14)</f>
        <v>0</v>
      </c>
      <c r="F15" s="230">
        <f>SUM(F13:F14)</f>
        <v>0</v>
      </c>
      <c r="G15" s="231">
        <f>SUM(G13:G14)</f>
        <v>0</v>
      </c>
      <c r="H15" s="232"/>
      <c r="I15" s="229">
        <f>SUM(I13:I14)</f>
        <v>0</v>
      </c>
      <c r="J15" s="230">
        <f>SUM(J13:J14)</f>
        <v>0</v>
      </c>
      <c r="K15" s="231">
        <f>SUM(K13:K14)</f>
        <v>0</v>
      </c>
      <c r="L15" s="32"/>
      <c r="M15" s="20" t="s">
        <v>58</v>
      </c>
    </row>
    <row r="16" spans="1:16" s="21" customFormat="1" ht="7.5" customHeight="1">
      <c r="A16" s="34"/>
      <c r="B16" s="34"/>
      <c r="C16" s="34"/>
      <c r="D16" s="34"/>
      <c r="E16" s="141"/>
      <c r="F16" s="141"/>
      <c r="G16" s="141"/>
      <c r="H16" s="142"/>
      <c r="I16" s="143"/>
      <c r="J16" s="143"/>
      <c r="K16" s="143"/>
      <c r="L16" s="34"/>
    </row>
    <row r="17" spans="1:13">
      <c r="A17" s="33"/>
      <c r="B17" s="38" t="s">
        <v>13</v>
      </c>
      <c r="C17" s="39"/>
      <c r="D17" s="32"/>
      <c r="E17" s="144"/>
      <c r="F17" s="144"/>
      <c r="G17" s="144"/>
      <c r="H17" s="142"/>
      <c r="I17" s="144"/>
      <c r="J17" s="144"/>
      <c r="K17" s="144"/>
      <c r="M17" s="20" t="s">
        <v>60</v>
      </c>
    </row>
    <row r="18" spans="1:13">
      <c r="B18" s="62" t="s">
        <v>77</v>
      </c>
      <c r="C18" s="63"/>
      <c r="D18" s="64"/>
      <c r="E18" s="197"/>
      <c r="F18" s="198"/>
      <c r="G18" s="199"/>
      <c r="H18" s="356"/>
      <c r="I18" s="197"/>
      <c r="J18" s="198"/>
      <c r="K18" s="199"/>
      <c r="M18" s="20" t="s">
        <v>26</v>
      </c>
    </row>
    <row r="19" spans="1:13">
      <c r="B19" s="65" t="s">
        <v>132</v>
      </c>
      <c r="C19" s="66"/>
      <c r="D19" s="67"/>
      <c r="E19" s="200"/>
      <c r="F19" s="201"/>
      <c r="G19" s="202"/>
      <c r="H19" s="356"/>
      <c r="I19" s="200"/>
      <c r="J19" s="201"/>
      <c r="K19" s="202"/>
      <c r="M19" s="20" t="s">
        <v>69</v>
      </c>
    </row>
    <row r="20" spans="1:13">
      <c r="B20" s="65" t="s">
        <v>78</v>
      </c>
      <c r="C20" s="66"/>
      <c r="D20" s="67"/>
      <c r="E20" s="200"/>
      <c r="F20" s="201"/>
      <c r="G20" s="202"/>
      <c r="H20" s="356"/>
      <c r="I20" s="200"/>
      <c r="J20" s="201"/>
      <c r="K20" s="202"/>
      <c r="M20" s="20" t="s">
        <v>58</v>
      </c>
    </row>
    <row r="21" spans="1:13">
      <c r="B21" s="68" t="s">
        <v>79</v>
      </c>
      <c r="C21" s="339"/>
      <c r="D21" s="336"/>
      <c r="E21" s="200"/>
      <c r="F21" s="201"/>
      <c r="G21" s="202"/>
      <c r="H21" s="356"/>
      <c r="I21" s="200"/>
      <c r="J21" s="201"/>
      <c r="K21" s="202"/>
      <c r="L21" s="161"/>
      <c r="M21" s="26">
        <v>1</v>
      </c>
    </row>
    <row r="22" spans="1:13" s="19" customFormat="1" ht="13.8" thickBot="1">
      <c r="B22" s="33"/>
      <c r="C22" s="32"/>
      <c r="D22" s="32"/>
      <c r="E22" s="229">
        <f t="shared" ref="E22:K22" si="0">SUM(E18:E21)</f>
        <v>0</v>
      </c>
      <c r="F22" s="230">
        <f t="shared" si="0"/>
        <v>0</v>
      </c>
      <c r="G22" s="231">
        <f t="shared" si="0"/>
        <v>0</v>
      </c>
      <c r="H22" s="232"/>
      <c r="I22" s="229">
        <f t="shared" si="0"/>
        <v>0</v>
      </c>
      <c r="J22" s="230">
        <f t="shared" si="0"/>
        <v>0</v>
      </c>
      <c r="K22" s="231">
        <f t="shared" si="0"/>
        <v>0</v>
      </c>
      <c r="L22" s="32"/>
      <c r="M22" s="20"/>
    </row>
    <row r="23" spans="1:13" s="21" customFormat="1" ht="12.75" customHeight="1">
      <c r="A23" s="34"/>
      <c r="B23" s="34"/>
      <c r="C23" s="34"/>
      <c r="D23" s="34"/>
      <c r="E23" s="141"/>
      <c r="F23" s="141"/>
      <c r="G23" s="141"/>
      <c r="H23" s="142"/>
      <c r="I23" s="143"/>
      <c r="J23" s="143"/>
      <c r="K23" s="143"/>
      <c r="L23" s="34"/>
    </row>
    <row r="24" spans="1:13" s="19" customFormat="1" ht="13.8" thickBot="1">
      <c r="B24" s="71" t="s">
        <v>14</v>
      </c>
      <c r="C24" s="72"/>
      <c r="D24" s="73"/>
      <c r="E24" s="229">
        <f t="shared" ref="E24:K24" si="1">E15+E22</f>
        <v>0</v>
      </c>
      <c r="F24" s="230">
        <f t="shared" si="1"/>
        <v>0</v>
      </c>
      <c r="G24" s="231">
        <f t="shared" si="1"/>
        <v>0</v>
      </c>
      <c r="H24" s="140"/>
      <c r="I24" s="229">
        <f t="shared" si="1"/>
        <v>0</v>
      </c>
      <c r="J24" s="230">
        <f t="shared" si="1"/>
        <v>0</v>
      </c>
      <c r="K24" s="231">
        <f t="shared" si="1"/>
        <v>0</v>
      </c>
      <c r="L24" s="32"/>
      <c r="M24" s="21">
        <f ca="1">M25-1</f>
        <v>2016</v>
      </c>
    </row>
    <row r="25" spans="1:13" s="21" customFormat="1" ht="7.5" customHeight="1">
      <c r="A25" s="34"/>
      <c r="B25" s="34"/>
      <c r="C25" s="34"/>
      <c r="D25" s="34"/>
      <c r="E25" s="141"/>
      <c r="F25" s="141"/>
      <c r="G25" s="141"/>
      <c r="H25" s="142"/>
      <c r="I25" s="143"/>
      <c r="J25" s="143"/>
      <c r="K25" s="143"/>
      <c r="L25" s="34"/>
      <c r="M25" s="21">
        <f ca="1">M26-1</f>
        <v>2017</v>
      </c>
    </row>
    <row r="26" spans="1:13">
      <c r="A26" s="33"/>
      <c r="B26" s="38" t="s">
        <v>15</v>
      </c>
      <c r="C26" s="39"/>
      <c r="D26" s="32"/>
      <c r="E26" s="144"/>
      <c r="F26" s="144"/>
      <c r="G26" s="144"/>
      <c r="H26" s="142"/>
      <c r="I26" s="144"/>
      <c r="J26" s="144"/>
      <c r="K26" s="144"/>
      <c r="M26" s="21">
        <f ca="1">YEAR(NOW())</f>
        <v>2018</v>
      </c>
    </row>
    <row r="27" spans="1:13">
      <c r="B27" s="62" t="s">
        <v>78</v>
      </c>
      <c r="C27" s="63"/>
      <c r="D27" s="64"/>
      <c r="E27" s="197"/>
      <c r="F27" s="198"/>
      <c r="G27" s="199"/>
      <c r="H27" s="355"/>
      <c r="I27" s="197"/>
      <c r="J27" s="198"/>
      <c r="K27" s="199"/>
      <c r="M27" s="20">
        <v>2015</v>
      </c>
    </row>
    <row r="28" spans="1:13">
      <c r="B28" s="65" t="s">
        <v>110</v>
      </c>
      <c r="C28" s="66"/>
      <c r="D28" s="67"/>
      <c r="E28" s="200"/>
      <c r="F28" s="201"/>
      <c r="G28" s="202"/>
      <c r="H28" s="355"/>
      <c r="I28" s="200"/>
      <c r="J28" s="201"/>
      <c r="K28" s="202"/>
      <c r="M28" s="20">
        <v>2016</v>
      </c>
    </row>
    <row r="29" spans="1:13">
      <c r="B29" s="65" t="s">
        <v>133</v>
      </c>
      <c r="C29" s="66"/>
      <c r="D29" s="67"/>
      <c r="E29" s="200"/>
      <c r="F29" s="201"/>
      <c r="G29" s="202"/>
      <c r="H29" s="355"/>
      <c r="I29" s="200"/>
      <c r="J29" s="201"/>
      <c r="K29" s="202"/>
      <c r="M29" s="20">
        <v>2017</v>
      </c>
    </row>
    <row r="30" spans="1:13">
      <c r="B30" s="68" t="s">
        <v>149</v>
      </c>
      <c r="C30" s="69"/>
      <c r="D30" s="70"/>
      <c r="E30" s="200"/>
      <c r="F30" s="201"/>
      <c r="G30" s="202"/>
      <c r="H30" s="355"/>
      <c r="I30" s="200"/>
      <c r="J30" s="201"/>
      <c r="K30" s="202"/>
      <c r="L30" s="161"/>
      <c r="M30" s="26">
        <v>2018</v>
      </c>
    </row>
    <row r="31" spans="1:13" s="19" customFormat="1" ht="13.8" thickBot="1">
      <c r="B31" s="33"/>
      <c r="C31" s="32"/>
      <c r="D31" s="32"/>
      <c r="E31" s="229">
        <f t="shared" ref="E31:K31" si="2">SUM(E27:E30)</f>
        <v>0</v>
      </c>
      <c r="F31" s="230">
        <f t="shared" si="2"/>
        <v>0</v>
      </c>
      <c r="G31" s="231">
        <f t="shared" si="2"/>
        <v>0</v>
      </c>
      <c r="H31" s="232"/>
      <c r="I31" s="229">
        <f t="shared" si="2"/>
        <v>0</v>
      </c>
      <c r="J31" s="230">
        <f t="shared" si="2"/>
        <v>0</v>
      </c>
      <c r="K31" s="231">
        <f t="shared" si="2"/>
        <v>0</v>
      </c>
      <c r="L31" s="32"/>
      <c r="M31" s="20">
        <v>2019</v>
      </c>
    </row>
    <row r="32" spans="1:13" s="21" customFormat="1" ht="12.75" customHeight="1">
      <c r="A32" s="34"/>
      <c r="B32" s="34"/>
      <c r="C32" s="34"/>
      <c r="D32" s="34"/>
      <c r="E32" s="141"/>
      <c r="F32" s="141"/>
      <c r="G32" s="141"/>
      <c r="H32" s="142"/>
      <c r="I32" s="143"/>
      <c r="J32" s="143"/>
      <c r="K32" s="143"/>
      <c r="L32" s="34"/>
    </row>
    <row r="33" spans="1:13" s="19" customFormat="1" ht="13.8" thickBot="1">
      <c r="B33" s="71" t="s">
        <v>16</v>
      </c>
      <c r="C33" s="72"/>
      <c r="D33" s="73"/>
      <c r="E33" s="229">
        <f t="shared" ref="E33:K33" si="3">E24+E31</f>
        <v>0</v>
      </c>
      <c r="F33" s="230">
        <f t="shared" si="3"/>
        <v>0</v>
      </c>
      <c r="G33" s="231">
        <f t="shared" si="3"/>
        <v>0</v>
      </c>
      <c r="H33" s="232"/>
      <c r="I33" s="229">
        <f t="shared" si="3"/>
        <v>0</v>
      </c>
      <c r="J33" s="230">
        <f t="shared" si="3"/>
        <v>0</v>
      </c>
      <c r="K33" s="231">
        <f t="shared" si="3"/>
        <v>0</v>
      </c>
      <c r="L33" s="32"/>
      <c r="M33" s="20"/>
    </row>
    <row r="34" spans="1:13" s="21" customFormat="1" ht="7.5" customHeight="1">
      <c r="A34" s="34"/>
      <c r="B34" s="34"/>
      <c r="C34" s="34"/>
      <c r="D34" s="34"/>
      <c r="E34" s="141"/>
      <c r="F34" s="141"/>
      <c r="G34" s="141"/>
      <c r="H34" s="142"/>
      <c r="I34" s="143"/>
      <c r="J34" s="143"/>
      <c r="K34" s="143"/>
      <c r="L34" s="34"/>
    </row>
    <row r="35" spans="1:13">
      <c r="B35" s="83" t="s">
        <v>138</v>
      </c>
      <c r="C35" s="84"/>
      <c r="D35" s="85"/>
      <c r="E35" s="233"/>
      <c r="F35" s="234"/>
      <c r="G35" s="235"/>
      <c r="H35" s="357"/>
      <c r="I35" s="233"/>
      <c r="J35" s="234"/>
      <c r="K35" s="235"/>
    </row>
    <row r="36" spans="1:13">
      <c r="B36" s="86" t="s">
        <v>137</v>
      </c>
      <c r="C36" s="340"/>
      <c r="D36" s="88"/>
      <c r="E36" s="236"/>
      <c r="F36" s="237"/>
      <c r="G36" s="238"/>
      <c r="H36" s="357"/>
      <c r="I36" s="236"/>
      <c r="J36" s="237"/>
      <c r="K36" s="238"/>
      <c r="L36" s="161"/>
    </row>
    <row r="37" spans="1:13" s="21" customFormat="1" ht="7.5" customHeight="1">
      <c r="A37" s="34"/>
      <c r="B37" s="34"/>
      <c r="C37" s="34"/>
      <c r="D37" s="34"/>
      <c r="E37" s="142"/>
      <c r="F37" s="142"/>
      <c r="G37" s="142"/>
      <c r="H37" s="142"/>
      <c r="I37" s="143"/>
      <c r="J37" s="143"/>
      <c r="K37" s="143"/>
      <c r="L37" s="34"/>
    </row>
    <row r="38" spans="1:13" s="19" customFormat="1" ht="13.8" thickBot="1">
      <c r="B38" s="71" t="s">
        <v>114</v>
      </c>
      <c r="C38" s="72"/>
      <c r="D38" s="73"/>
      <c r="E38" s="229">
        <f t="shared" ref="E38:K38" si="4">SUM(E33:E36)</f>
        <v>0</v>
      </c>
      <c r="F38" s="230">
        <f t="shared" si="4"/>
        <v>0</v>
      </c>
      <c r="G38" s="231">
        <f t="shared" si="4"/>
        <v>0</v>
      </c>
      <c r="H38" s="232"/>
      <c r="I38" s="229">
        <f t="shared" si="4"/>
        <v>0</v>
      </c>
      <c r="J38" s="230">
        <f t="shared" si="4"/>
        <v>0</v>
      </c>
      <c r="K38" s="231">
        <f t="shared" si="4"/>
        <v>0</v>
      </c>
      <c r="L38" s="32"/>
    </row>
    <row r="39" spans="1:13" s="21" customFormat="1" ht="7.5" customHeight="1">
      <c r="A39" s="34"/>
      <c r="B39" s="34"/>
      <c r="C39" s="34"/>
      <c r="D39" s="34"/>
      <c r="E39" s="141"/>
      <c r="F39" s="141"/>
      <c r="G39" s="141"/>
      <c r="H39" s="142"/>
      <c r="I39" s="143"/>
      <c r="J39" s="143"/>
      <c r="K39" s="143"/>
      <c r="L39" s="34"/>
    </row>
    <row r="40" spans="1:13">
      <c r="B40" s="83" t="s">
        <v>1</v>
      </c>
      <c r="C40" s="84"/>
      <c r="D40" s="85"/>
      <c r="E40" s="239"/>
      <c r="F40" s="240"/>
      <c r="G40" s="241"/>
      <c r="H40" s="357"/>
      <c r="I40" s="239"/>
      <c r="J40" s="240"/>
      <c r="K40" s="241"/>
    </row>
    <row r="41" spans="1:13">
      <c r="B41" s="86" t="s">
        <v>2</v>
      </c>
      <c r="C41" s="87"/>
      <c r="D41" s="88"/>
      <c r="E41" s="203"/>
      <c r="F41" s="204"/>
      <c r="G41" s="205"/>
      <c r="H41" s="356"/>
      <c r="I41" s="203"/>
      <c r="J41" s="204"/>
      <c r="K41" s="205"/>
    </row>
    <row r="42" spans="1:13" s="21" customFormat="1" ht="7.5" customHeight="1">
      <c r="A42" s="34"/>
      <c r="B42" s="34"/>
      <c r="C42" s="34"/>
      <c r="D42" s="34"/>
      <c r="E42" s="145"/>
      <c r="F42" s="145"/>
      <c r="G42" s="145"/>
      <c r="H42" s="142"/>
      <c r="I42" s="143"/>
      <c r="J42" s="143"/>
      <c r="K42" s="143"/>
      <c r="L42" s="34"/>
    </row>
    <row r="43" spans="1:13" s="19" customFormat="1" ht="13.8" thickBot="1">
      <c r="B43" s="71" t="s">
        <v>17</v>
      </c>
      <c r="C43" s="72"/>
      <c r="D43" s="73"/>
      <c r="E43" s="229">
        <f t="shared" ref="E43:K43" si="5">SUM(E38:E41)</f>
        <v>0</v>
      </c>
      <c r="F43" s="230">
        <f t="shared" si="5"/>
        <v>0</v>
      </c>
      <c r="G43" s="231">
        <f t="shared" si="5"/>
        <v>0</v>
      </c>
      <c r="H43" s="232"/>
      <c r="I43" s="229">
        <f t="shared" si="5"/>
        <v>0</v>
      </c>
      <c r="J43" s="230">
        <f t="shared" si="5"/>
        <v>0</v>
      </c>
      <c r="K43" s="231">
        <f t="shared" si="5"/>
        <v>0</v>
      </c>
      <c r="L43" s="32"/>
    </row>
    <row r="44" spans="1:13" s="21" customFormat="1" ht="7.5" customHeight="1">
      <c r="A44" s="34"/>
      <c r="B44" s="34"/>
      <c r="C44" s="34"/>
      <c r="D44" s="34"/>
      <c r="E44" s="141"/>
      <c r="F44" s="141"/>
      <c r="G44" s="141"/>
      <c r="H44" s="142"/>
      <c r="I44" s="143"/>
      <c r="J44" s="143"/>
      <c r="K44" s="143"/>
      <c r="L44" s="34"/>
    </row>
    <row r="45" spans="1:13" ht="13.8" thickBot="1">
      <c r="B45" s="572" t="s">
        <v>55</v>
      </c>
      <c r="C45" s="573"/>
      <c r="D45" s="76"/>
      <c r="E45" s="242"/>
      <c r="F45" s="243"/>
      <c r="G45" s="244"/>
      <c r="H45" s="357"/>
      <c r="I45" s="242"/>
      <c r="J45" s="243"/>
      <c r="K45" s="244"/>
    </row>
    <row r="46" spans="1:13" s="21" customFormat="1" ht="7.5" customHeight="1">
      <c r="A46" s="34"/>
      <c r="B46" s="34"/>
      <c r="C46" s="34"/>
      <c r="D46" s="34"/>
      <c r="E46" s="141"/>
      <c r="F46" s="141"/>
      <c r="G46" s="141"/>
      <c r="H46" s="142"/>
      <c r="I46" s="143"/>
      <c r="J46" s="143"/>
      <c r="K46" s="143"/>
      <c r="L46" s="34"/>
    </row>
    <row r="47" spans="1:13" s="19" customFormat="1" ht="13.8" thickBot="1">
      <c r="B47" s="71" t="s">
        <v>18</v>
      </c>
      <c r="C47" s="72"/>
      <c r="D47" s="73"/>
      <c r="E47" s="229">
        <f t="shared" ref="E47:K47" si="6">SUM(E43:E45)</f>
        <v>0</v>
      </c>
      <c r="F47" s="230">
        <f t="shared" si="6"/>
        <v>0</v>
      </c>
      <c r="G47" s="231">
        <f t="shared" si="6"/>
        <v>0</v>
      </c>
      <c r="H47" s="232"/>
      <c r="I47" s="229">
        <f t="shared" si="6"/>
        <v>0</v>
      </c>
      <c r="J47" s="230">
        <f t="shared" si="6"/>
        <v>0</v>
      </c>
      <c r="K47" s="231">
        <f t="shared" si="6"/>
        <v>0</v>
      </c>
      <c r="L47" s="32"/>
    </row>
    <row r="48" spans="1:13" s="19" customFormat="1" ht="2.25" customHeight="1">
      <c r="B48" s="34"/>
      <c r="C48" s="34"/>
      <c r="D48" s="90"/>
      <c r="E48" s="146"/>
      <c r="F48" s="146"/>
      <c r="G48" s="146"/>
      <c r="H48" s="147"/>
      <c r="I48" s="146"/>
      <c r="J48" s="146"/>
      <c r="K48" s="146"/>
      <c r="L48" s="32"/>
    </row>
    <row r="49" spans="2:12" s="19" customFormat="1">
      <c r="B49" s="34"/>
      <c r="C49" s="34"/>
      <c r="D49" s="90"/>
      <c r="E49" s="148"/>
      <c r="F49" s="148"/>
      <c r="G49" s="148"/>
      <c r="H49" s="147"/>
      <c r="I49" s="148"/>
      <c r="J49" s="148"/>
      <c r="K49" s="148"/>
      <c r="L49" s="32"/>
    </row>
    <row r="50" spans="2:12">
      <c r="B50" s="38" t="s">
        <v>19</v>
      </c>
      <c r="C50" s="39"/>
      <c r="D50" s="32"/>
      <c r="E50" s="149"/>
      <c r="F50" s="149"/>
      <c r="G50" s="149"/>
      <c r="H50" s="150"/>
      <c r="I50" s="149"/>
      <c r="J50" s="149"/>
      <c r="K50" s="149"/>
    </row>
    <row r="51" spans="2:12">
      <c r="B51" s="62" t="s">
        <v>115</v>
      </c>
      <c r="C51" s="63"/>
      <c r="D51" s="64"/>
      <c r="E51" s="358">
        <f t="shared" ref="E51:K51" si="7">-SUM(E19+E28)</f>
        <v>0</v>
      </c>
      <c r="F51" s="359">
        <f t="shared" si="7"/>
        <v>0</v>
      </c>
      <c r="G51" s="360">
        <f t="shared" si="7"/>
        <v>0</v>
      </c>
      <c r="H51" s="361"/>
      <c r="I51" s="358">
        <f t="shared" si="7"/>
        <v>0</v>
      </c>
      <c r="J51" s="359">
        <f t="shared" si="7"/>
        <v>0</v>
      </c>
      <c r="K51" s="360">
        <f t="shared" si="7"/>
        <v>0</v>
      </c>
    </row>
    <row r="52" spans="2:12">
      <c r="B52" s="65" t="s">
        <v>116</v>
      </c>
      <c r="C52" s="66"/>
      <c r="D52" s="67"/>
      <c r="E52" s="154"/>
      <c r="F52" s="155"/>
      <c r="G52" s="156"/>
      <c r="H52" s="355"/>
      <c r="I52" s="154"/>
      <c r="J52" s="155"/>
      <c r="K52" s="156"/>
    </row>
    <row r="53" spans="2:12">
      <c r="B53" s="65" t="s">
        <v>117</v>
      </c>
      <c r="C53" s="66"/>
      <c r="D53" s="67"/>
      <c r="E53" s="154"/>
      <c r="F53" s="155"/>
      <c r="G53" s="156"/>
      <c r="H53" s="362"/>
      <c r="I53" s="154"/>
      <c r="J53" s="155"/>
      <c r="K53" s="156"/>
    </row>
    <row r="54" spans="2:12">
      <c r="B54" s="68" t="s">
        <v>80</v>
      </c>
      <c r="C54" s="69"/>
      <c r="D54" s="70"/>
      <c r="E54" s="363">
        <f t="shared" ref="E54:K54" si="8">E52+0.5*E53</f>
        <v>0</v>
      </c>
      <c r="F54" s="364">
        <f t="shared" si="8"/>
        <v>0</v>
      </c>
      <c r="G54" s="365">
        <f t="shared" si="8"/>
        <v>0</v>
      </c>
      <c r="H54" s="366"/>
      <c r="I54" s="363">
        <f t="shared" si="8"/>
        <v>0</v>
      </c>
      <c r="J54" s="364">
        <f t="shared" si="8"/>
        <v>0</v>
      </c>
      <c r="K54" s="365">
        <f t="shared" si="8"/>
        <v>0</v>
      </c>
    </row>
    <row r="55" spans="2:12" s="19" customFormat="1">
      <c r="B55" s="34"/>
      <c r="C55" s="34"/>
      <c r="D55" s="90"/>
      <c r="E55" s="92"/>
      <c r="F55" s="92"/>
      <c r="G55" s="92"/>
      <c r="H55" s="58"/>
      <c r="I55" s="92"/>
      <c r="J55" s="92"/>
      <c r="K55" s="92"/>
      <c r="L55" s="32"/>
    </row>
    <row r="56" spans="2:12">
      <c r="B56" s="38" t="s">
        <v>5</v>
      </c>
      <c r="C56" s="39"/>
      <c r="D56" s="32"/>
      <c r="E56" s="80"/>
      <c r="F56" s="80"/>
      <c r="G56" s="80"/>
      <c r="H56" s="81"/>
      <c r="I56" s="80"/>
      <c r="J56" s="80"/>
      <c r="K56" s="80"/>
    </row>
    <row r="57" spans="2:12">
      <c r="B57" s="62" t="s">
        <v>81</v>
      </c>
      <c r="C57" s="63"/>
      <c r="D57" s="64"/>
      <c r="E57" s="367" t="str">
        <f>IF(ISERROR(E15/E54),"-",E15/E54)</f>
        <v>-</v>
      </c>
      <c r="F57" s="368" t="str">
        <f>IF(ISERROR(F15/F54),"-",F15/F54)</f>
        <v>-</v>
      </c>
      <c r="G57" s="369" t="str">
        <f>IF(ISERROR(G15/G54),"-",G15/G54)</f>
        <v>-</v>
      </c>
      <c r="H57" s="370"/>
      <c r="I57" s="367" t="str">
        <f>IF(ISERROR(I15/I54),"-",I15/I54)</f>
        <v>-</v>
      </c>
      <c r="J57" s="368" t="str">
        <f>IF(ISERROR(J15/J54),"-",J15/J54)</f>
        <v>-</v>
      </c>
      <c r="K57" s="371" t="str">
        <f>IF(ISERROR(K15/K54),"-",K15/K54)</f>
        <v>-</v>
      </c>
    </row>
    <row r="58" spans="2:12">
      <c r="B58" s="65" t="s">
        <v>82</v>
      </c>
      <c r="C58" s="66"/>
      <c r="D58" s="67"/>
      <c r="E58" s="372" t="str">
        <f t="shared" ref="E58:K58" si="9">IF(ISERROR(E51/E54),"-",E51/E54)</f>
        <v>-</v>
      </c>
      <c r="F58" s="373" t="str">
        <f t="shared" si="9"/>
        <v>-</v>
      </c>
      <c r="G58" s="374" t="str">
        <f t="shared" si="9"/>
        <v>-</v>
      </c>
      <c r="H58" s="370"/>
      <c r="I58" s="372" t="str">
        <f t="shared" si="9"/>
        <v>-</v>
      </c>
      <c r="J58" s="373" t="str">
        <f t="shared" si="9"/>
        <v>-</v>
      </c>
      <c r="K58" s="375" t="str">
        <f t="shared" si="9"/>
        <v>-</v>
      </c>
    </row>
    <row r="59" spans="2:12">
      <c r="B59" s="65" t="s">
        <v>118</v>
      </c>
      <c r="C59" s="66"/>
      <c r="D59" s="67"/>
      <c r="E59" s="376" t="str">
        <f t="shared" ref="E59:K59" si="10">IF(ISERROR(E14/E15),"-",E14/E15)</f>
        <v>-</v>
      </c>
      <c r="F59" s="377" t="str">
        <f t="shared" si="10"/>
        <v>-</v>
      </c>
      <c r="G59" s="377" t="str">
        <f t="shared" si="10"/>
        <v>-</v>
      </c>
      <c r="H59" s="378"/>
      <c r="I59" s="376" t="str">
        <f t="shared" si="10"/>
        <v>-</v>
      </c>
      <c r="J59" s="377" t="str">
        <f t="shared" si="10"/>
        <v>-</v>
      </c>
      <c r="K59" s="379" t="str">
        <f t="shared" si="10"/>
        <v>-</v>
      </c>
    </row>
    <row r="60" spans="2:12">
      <c r="B60" s="65" t="s">
        <v>83</v>
      </c>
      <c r="C60" s="66"/>
      <c r="D60" s="67"/>
      <c r="E60" s="376" t="str">
        <f>IF(ISERROR(E33/E15),"-",E33/E15)</f>
        <v>-</v>
      </c>
      <c r="F60" s="377" t="str">
        <f>IF(ISERROR(F33/F15),"-",F33/F15)</f>
        <v>-</v>
      </c>
      <c r="G60" s="377" t="str">
        <f>IF(ISERROR(G33/G15),"-",G33/G15)</f>
        <v>-</v>
      </c>
      <c r="H60" s="378"/>
      <c r="I60" s="376" t="str">
        <f>IF(ISERROR(I33/I15),"-",I33/I15)</f>
        <v>-</v>
      </c>
      <c r="J60" s="377" t="str">
        <f>IF(ISERROR(J33/J15),"-",J33/J15)</f>
        <v>-</v>
      </c>
      <c r="K60" s="379" t="str">
        <f>IF(ISERROR(K33/K15),"-",K33/K15)</f>
        <v>-</v>
      </c>
    </row>
    <row r="61" spans="2:12">
      <c r="B61" s="65" t="s">
        <v>84</v>
      </c>
      <c r="C61" s="66"/>
      <c r="D61" s="67"/>
      <c r="E61" s="376" t="str">
        <f>IF(ISERROR(E47/E15),"-",E47/E15)</f>
        <v>-</v>
      </c>
      <c r="F61" s="377" t="str">
        <f>IF(ISERROR(F47/F15),"-",F47/F15)</f>
        <v>-</v>
      </c>
      <c r="G61" s="377" t="str">
        <f>IF(ISERROR(G47/G15),"-",G47/G15)</f>
        <v>-</v>
      </c>
      <c r="H61" s="378"/>
      <c r="I61" s="376" t="str">
        <f>IF(ISERROR(I47/I15),"-",I47/I15)</f>
        <v>-</v>
      </c>
      <c r="J61" s="377" t="str">
        <f>IF(ISERROR(J47/J15),"-",J47/J15)</f>
        <v>-</v>
      </c>
      <c r="K61" s="379" t="str">
        <f>IF(ISERROR(K47/K15),"-",K47/K15)</f>
        <v>-</v>
      </c>
    </row>
    <row r="62" spans="2:12">
      <c r="B62" s="68" t="s">
        <v>85</v>
      </c>
      <c r="C62" s="69"/>
      <c r="D62" s="70"/>
      <c r="E62" s="380" t="str">
        <f t="shared" ref="E62:K62" si="11">IF(ISERROR(-E38/-E41),"-",E38/-E41)</f>
        <v>-</v>
      </c>
      <c r="F62" s="381" t="str">
        <f t="shared" si="11"/>
        <v>-</v>
      </c>
      <c r="G62" s="382" t="str">
        <f t="shared" si="11"/>
        <v>-</v>
      </c>
      <c r="H62" s="383"/>
      <c r="I62" s="380" t="str">
        <f t="shared" si="11"/>
        <v>-</v>
      </c>
      <c r="J62" s="381" t="str">
        <f t="shared" si="11"/>
        <v>-</v>
      </c>
      <c r="K62" s="384" t="str">
        <f t="shared" si="11"/>
        <v>-</v>
      </c>
    </row>
    <row r="63" spans="2:12">
      <c r="H63" s="34"/>
    </row>
    <row r="64" spans="2:12">
      <c r="D64" s="20"/>
      <c r="H64" s="34"/>
    </row>
    <row r="65" spans="3:11">
      <c r="D65" s="20"/>
      <c r="H65" s="34"/>
      <c r="I65" s="544"/>
      <c r="J65" s="545"/>
      <c r="K65" s="546"/>
    </row>
    <row r="66" spans="3:11">
      <c r="C66" s="463" t="s">
        <v>180</v>
      </c>
      <c r="D66" s="20"/>
      <c r="H66" s="34"/>
      <c r="I66" s="547"/>
      <c r="J66" s="548"/>
      <c r="K66" s="549"/>
    </row>
    <row r="67" spans="3:11">
      <c r="C67" s="463" t="s">
        <v>169</v>
      </c>
      <c r="D67" s="20"/>
      <c r="H67" s="34"/>
      <c r="I67" s="550"/>
      <c r="J67" s="551"/>
      <c r="K67" s="552"/>
    </row>
    <row r="68" spans="3:11" ht="24.75" customHeight="1">
      <c r="C68" s="463" t="s">
        <v>178</v>
      </c>
      <c r="D68" s="20"/>
      <c r="G68" s="19"/>
      <c r="H68" s="82"/>
      <c r="I68" s="554" t="s">
        <v>142</v>
      </c>
      <c r="J68" s="554"/>
      <c r="K68" s="554"/>
    </row>
    <row r="69" spans="3:11">
      <c r="C69" s="463" t="s">
        <v>179</v>
      </c>
      <c r="D69" s="20"/>
      <c r="H69" s="34"/>
    </row>
    <row r="70" spans="3:11">
      <c r="D70" s="20"/>
      <c r="H70" s="21"/>
      <c r="I70" s="544"/>
      <c r="J70" s="545"/>
      <c r="K70" s="546"/>
    </row>
    <row r="71" spans="3:11">
      <c r="D71" s="20"/>
      <c r="I71" s="547"/>
      <c r="J71" s="548"/>
      <c r="K71" s="549"/>
    </row>
    <row r="72" spans="3:11">
      <c r="D72" s="20"/>
      <c r="I72" s="550"/>
      <c r="J72" s="551"/>
      <c r="K72" s="552"/>
    </row>
    <row r="73" spans="3:11">
      <c r="D73" s="20"/>
      <c r="I73" s="542" t="s">
        <v>150</v>
      </c>
      <c r="J73" s="542"/>
      <c r="K73" s="542"/>
    </row>
    <row r="74" spans="3:11">
      <c r="D74" s="20"/>
      <c r="I74" s="543"/>
      <c r="J74" s="543"/>
      <c r="K74" s="543"/>
    </row>
    <row r="75" spans="3:11">
      <c r="D75" s="20"/>
    </row>
    <row r="76" spans="3:11" hidden="1">
      <c r="D76" s="20"/>
    </row>
    <row r="77" spans="3:11" hidden="1">
      <c r="D77" s="20"/>
    </row>
    <row r="78" spans="3:11" hidden="1">
      <c r="D78" s="20"/>
    </row>
    <row r="79" spans="3:11" hidden="1">
      <c r="D79" s="20"/>
    </row>
    <row r="80" spans="3:11" hidden="1">
      <c r="D80" s="20"/>
    </row>
    <row r="81" spans="4:4" hidden="1">
      <c r="D81" s="20"/>
    </row>
    <row r="82" spans="4:4" hidden="1"/>
    <row r="83" spans="4:4" hidden="1"/>
    <row r="84" spans="4:4" hidden="1"/>
    <row r="85" spans="4:4" hidden="1"/>
    <row r="86" spans="4:4" hidden="1"/>
    <row r="87" spans="4:4" hidden="1"/>
    <row r="88" spans="4:4" hidden="1"/>
  </sheetData>
  <sheetProtection password="CC6A" sheet="1" objects="1" scenarios="1" selectLockedCells="1"/>
  <mergeCells count="10">
    <mergeCell ref="I73:K74"/>
    <mergeCell ref="B45:C45"/>
    <mergeCell ref="B10:C10"/>
    <mergeCell ref="E7:G7"/>
    <mergeCell ref="I68:K68"/>
    <mergeCell ref="B3:K3"/>
    <mergeCell ref="I65:K67"/>
    <mergeCell ref="I70:K72"/>
    <mergeCell ref="I7:K7"/>
    <mergeCell ref="B5:C5"/>
  </mergeCells>
  <phoneticPr fontId="0" type="noConversion"/>
  <conditionalFormatting sqref="B6">
    <cfRule type="cellIs" dxfId="6" priority="3" stopIfTrue="1" operator="equal">
      <formula>"Please enter enterprise name in Annex 1."</formula>
    </cfRule>
  </conditionalFormatting>
  <conditionalFormatting sqref="B6">
    <cfRule type="cellIs" dxfId="5" priority="2" stopIfTrue="1" operator="equal">
      <formula>"Please enter enterprise name in Annex 1."</formula>
    </cfRule>
  </conditionalFormatting>
  <conditionalFormatting sqref="B8">
    <cfRule type="cellIs" dxfId="4" priority="1" stopIfTrue="1" operator="equal">
      <formula>"Please enter enterprise registration number in Annex 1."</formula>
    </cfRule>
  </conditionalFormatting>
  <dataValidations count="8">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I27:K30 E27:G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E41:G41 I41:K41">
      <formula1>0</formula1>
    </dataValidation>
    <dataValidation type="whole" operator="greaterThanOrEqual" allowBlank="1" showInputMessage="1" showErrorMessage="1" errorTitle="VALUE ERROR" error="Number of employees should be positive" sqref="E52:G53 I52:K53">
      <formula1>0</formula1>
    </dataValidation>
    <dataValidation type="whole" operator="greaterThanOrEqual" allowBlank="1" showInputMessage="1" showErrorMessage="1" errorTitle="VALUE ERROR" error="Turnover should be positive" sqref="E13:G14 I13:K14">
      <formula1>0</formula1>
    </dataValidation>
    <dataValidation type="list" allowBlank="1" showInputMessage="1" showErrorMessage="1" sqref="E7:G7">
      <formula1>Choose1</formula1>
    </dataValidation>
  </dataValidations>
  <pageMargins left="0.70866141732283472" right="0.31496062992125984" top="0.98425196850393704" bottom="0.98425196850393704" header="0.51181102362204722" footer="0.51181102362204722"/>
  <pageSetup paperSize="9" scale="64" orientation="portrait" r:id="rId1"/>
  <headerFooter alignWithMargins="0">
    <oddFooter>&amp;L&amp;"Arial,Bold"V9/08&amp;"Arial,Regular". &amp;A
&amp;F&amp;R&amp;D</oddFooter>
  </headerFooter>
  <ignoredErrors>
    <ignoredError sqref="I22:K22 E51:G51 E54:G54 I51:J51 K51 I54:K54 K57:K59 J57:J59 I57:I59 E57:G62 K62 I62 J62 J60:J61 I60:I61 K60:K61"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codeName="Sheet7" enableFormatConditionsCalculation="0">
    <tabColor indexed="43"/>
    <pageSetUpPr fitToPage="1"/>
  </sheetPr>
  <dimension ref="A1:P94"/>
  <sheetViews>
    <sheetView showGridLines="0" zoomScale="90" zoomScaleNormal="90" zoomScaleSheetLayoutView="100" workbookViewId="0">
      <pane ySplit="10" topLeftCell="A11" activePane="bottomLeft" state="frozen"/>
      <selection pane="bottomLeft" activeCell="G13" sqref="G13"/>
    </sheetView>
  </sheetViews>
  <sheetFormatPr defaultColWidth="0" defaultRowHeight="13.2" zeroHeight="1"/>
  <cols>
    <col min="1" max="1" width="1.88671875" style="33" customWidth="1"/>
    <col min="2" max="2" width="5.109375" style="33" customWidth="1"/>
    <col min="3" max="3" width="43" style="33" customWidth="1"/>
    <col min="4" max="4" width="1.6640625" style="33" customWidth="1"/>
    <col min="5" max="7" width="14.44140625" style="33" customWidth="1"/>
    <col min="8" max="8" width="1.44140625" style="34" customWidth="1"/>
    <col min="9" max="11" width="14.44140625" style="33" customWidth="1"/>
    <col min="12" max="12" width="2.33203125" style="33" customWidth="1"/>
    <col min="13" max="16384" width="0" style="20" hidden="1"/>
  </cols>
  <sheetData>
    <row r="1" spans="1:16" s="40" customFormat="1">
      <c r="A1" s="33"/>
      <c r="B1" s="33"/>
      <c r="C1" s="33"/>
      <c r="D1" s="33"/>
      <c r="E1" s="33"/>
      <c r="F1" s="33"/>
      <c r="G1" s="33"/>
      <c r="H1" s="34"/>
      <c r="I1" s="33"/>
      <c r="J1" s="33"/>
      <c r="K1" s="33"/>
      <c r="L1" s="33"/>
    </row>
    <row r="2" spans="1:16" s="5" customFormat="1" ht="19.5" customHeight="1">
      <c r="A2" s="41"/>
      <c r="B2" s="42" t="s">
        <v>111</v>
      </c>
      <c r="C2" s="41"/>
      <c r="D2" s="43"/>
      <c r="E2" s="43"/>
      <c r="F2" s="44"/>
      <c r="G2" s="43"/>
      <c r="H2" s="43"/>
      <c r="I2" s="43"/>
      <c r="J2" s="45"/>
    </row>
    <row r="3" spans="1:16" s="2" customFormat="1" ht="12" customHeight="1">
      <c r="A3" s="29"/>
      <c r="B3" s="558" t="s">
        <v>141</v>
      </c>
      <c r="C3" s="558"/>
      <c r="D3" s="558"/>
      <c r="E3" s="558"/>
      <c r="F3" s="558"/>
      <c r="G3" s="558"/>
      <c r="H3" s="558"/>
      <c r="I3" s="558"/>
      <c r="J3" s="558"/>
      <c r="K3" s="558"/>
      <c r="L3" s="5"/>
    </row>
    <row r="4" spans="1:16" s="52" customFormat="1" ht="6.15" customHeight="1">
      <c r="A4" s="46"/>
      <c r="B4" s="46"/>
      <c r="C4" s="46"/>
      <c r="D4" s="47"/>
      <c r="E4" s="47"/>
      <c r="F4" s="47"/>
      <c r="G4" s="47"/>
      <c r="H4" s="55"/>
      <c r="I4" s="47"/>
      <c r="J4" s="47"/>
      <c r="K4" s="48"/>
      <c r="L4" s="49"/>
      <c r="M4" s="11"/>
      <c r="N4" s="50"/>
      <c r="O4" s="51"/>
      <c r="P4" s="51"/>
    </row>
    <row r="5" spans="1:16" s="77" customFormat="1" ht="13.8">
      <c r="B5" s="459" t="s">
        <v>154</v>
      </c>
      <c r="C5" s="354"/>
      <c r="E5" s="100" t="str">
        <f>(IF(SUMSQ(E60:K60,F64:K64),"THIS SHEET CONTAINS ONE OR MORE ERRORS.",""))</f>
        <v/>
      </c>
      <c r="F5" s="78"/>
      <c r="G5" s="78"/>
      <c r="H5" s="78"/>
      <c r="I5" s="78"/>
      <c r="J5" s="79"/>
      <c r="K5" s="79"/>
    </row>
    <row r="6" spans="1:16" s="33" customFormat="1" ht="14.4" thickBot="1">
      <c r="B6" s="461"/>
      <c r="C6" s="462">
        <f>'Annex 5 - Cash flow'!D6</f>
        <v>0</v>
      </c>
      <c r="D6" s="77"/>
      <c r="E6" s="34"/>
      <c r="F6" s="34"/>
      <c r="G6" s="34"/>
      <c r="H6" s="34"/>
      <c r="I6" s="34"/>
    </row>
    <row r="7" spans="1:16" s="37" customFormat="1" ht="15.75" customHeight="1">
      <c r="A7" s="33"/>
      <c r="B7" s="354" t="s">
        <v>51</v>
      </c>
      <c r="C7" s="354"/>
      <c r="D7" s="28"/>
      <c r="E7" s="570" t="str">
        <f>'Annex 3 - Profit &amp; loss'!E7:G7</f>
        <v>Applicant Undertaking</v>
      </c>
      <c r="F7" s="570"/>
      <c r="G7" s="570"/>
      <c r="H7" s="56"/>
      <c r="I7" s="570" t="str">
        <f>'Annex 3 - Profit &amp; loss'!I7:K7</f>
        <v>Applicant Undertaking</v>
      </c>
      <c r="J7" s="570"/>
      <c r="K7" s="570"/>
      <c r="L7" s="33"/>
    </row>
    <row r="8" spans="1:16" s="37" customFormat="1" ht="15.75" customHeight="1" thickBot="1">
      <c r="A8" s="33"/>
      <c r="B8" s="460"/>
      <c r="C8" s="461">
        <f>'Annex 5 - Cash flow'!D8</f>
        <v>0</v>
      </c>
      <c r="D8" s="28"/>
      <c r="E8" s="35" t="str">
        <f>'Annex 3 - Profit &amp; loss'!E8</f>
        <v>Audited</v>
      </c>
      <c r="F8" s="35" t="str">
        <f>'Annex 3 - Profit &amp; loss'!F8</f>
        <v>Audited</v>
      </c>
      <c r="G8" s="60" t="str">
        <f>'Annex 3 - Profit &amp; loss'!G8</f>
        <v>Management</v>
      </c>
      <c r="H8" s="56"/>
      <c r="I8" s="35" t="str">
        <f>'Annex 3 - Profit &amp; loss'!I8</f>
        <v>Forecast</v>
      </c>
      <c r="J8" s="35" t="str">
        <f>'Annex 3 - Profit &amp; loss'!J8</f>
        <v>Forecast</v>
      </c>
      <c r="K8" s="60" t="str">
        <f>'Annex 3 - Profit &amp; loss'!K8</f>
        <v>Forecast</v>
      </c>
      <c r="L8" s="33"/>
    </row>
    <row r="9" spans="1:16" s="37" customFormat="1" ht="12.75" customHeight="1">
      <c r="A9" s="33"/>
      <c r="B9" s="354" t="s">
        <v>104</v>
      </c>
      <c r="C9" s="354"/>
      <c r="D9" s="28"/>
      <c r="E9" s="36">
        <v>2015</v>
      </c>
      <c r="F9" s="36">
        <v>2016</v>
      </c>
      <c r="G9" s="61">
        <v>2017</v>
      </c>
      <c r="H9" s="57"/>
      <c r="I9" s="36" t="s">
        <v>109</v>
      </c>
      <c r="J9" s="36" t="s">
        <v>66</v>
      </c>
      <c r="K9" s="61" t="s">
        <v>67</v>
      </c>
      <c r="L9" s="33"/>
    </row>
    <row r="10" spans="1:16" s="37" customFormat="1" ht="13.8" thickBot="1">
      <c r="A10" s="33"/>
      <c r="B10" s="574">
        <f ca="1">TODAY()</f>
        <v>43172</v>
      </c>
      <c r="C10" s="574"/>
      <c r="D10" s="33"/>
      <c r="E10" s="36" t="s">
        <v>57</v>
      </c>
      <c r="F10" s="36" t="s">
        <v>57</v>
      </c>
      <c r="G10" s="61" t="s">
        <v>57</v>
      </c>
      <c r="H10" s="57"/>
      <c r="I10" s="36" t="s">
        <v>57</v>
      </c>
      <c r="J10" s="36" t="s">
        <v>57</v>
      </c>
      <c r="K10" s="61" t="s">
        <v>57</v>
      </c>
      <c r="L10" s="33"/>
    </row>
    <row r="11" spans="1:16" s="21" customFormat="1" ht="7.5" customHeight="1">
      <c r="A11" s="34"/>
      <c r="B11" s="34"/>
      <c r="C11" s="34"/>
      <c r="D11" s="34"/>
      <c r="E11" s="53"/>
      <c r="F11" s="53"/>
      <c r="G11" s="53"/>
      <c r="H11" s="57"/>
      <c r="I11" s="53"/>
      <c r="J11" s="53"/>
      <c r="K11" s="53"/>
      <c r="L11" s="34"/>
    </row>
    <row r="12" spans="1:16">
      <c r="B12" s="38" t="s">
        <v>7</v>
      </c>
      <c r="C12" s="39"/>
      <c r="D12" s="32"/>
      <c r="E12" s="54"/>
      <c r="F12" s="54"/>
      <c r="G12" s="54"/>
      <c r="H12" s="57"/>
      <c r="I12" s="54"/>
      <c r="J12" s="54"/>
      <c r="K12" s="54"/>
    </row>
    <row r="13" spans="1:16">
      <c r="B13" s="62" t="s">
        <v>134</v>
      </c>
      <c r="C13" s="63"/>
      <c r="D13" s="64"/>
      <c r="E13" s="239"/>
      <c r="F13" s="240"/>
      <c r="G13" s="241"/>
      <c r="H13" s="357"/>
      <c r="I13" s="239"/>
      <c r="J13" s="240"/>
      <c r="K13" s="241"/>
    </row>
    <row r="14" spans="1:16">
      <c r="B14" s="65" t="s">
        <v>87</v>
      </c>
      <c r="C14" s="66"/>
      <c r="D14" s="67"/>
      <c r="E14" s="245"/>
      <c r="F14" s="246"/>
      <c r="G14" s="247"/>
      <c r="H14" s="357"/>
      <c r="I14" s="245"/>
      <c r="J14" s="246"/>
      <c r="K14" s="247"/>
    </row>
    <row r="15" spans="1:16">
      <c r="B15" s="65" t="s">
        <v>88</v>
      </c>
      <c r="C15" s="66"/>
      <c r="D15" s="67"/>
      <c r="E15" s="245"/>
      <c r="F15" s="246"/>
      <c r="G15" s="247"/>
      <c r="H15" s="357"/>
      <c r="I15" s="245"/>
      <c r="J15" s="246"/>
      <c r="K15" s="247"/>
    </row>
    <row r="16" spans="1:16">
      <c r="B16" s="68" t="s">
        <v>89</v>
      </c>
      <c r="C16" s="69"/>
      <c r="D16" s="70"/>
      <c r="E16" s="248"/>
      <c r="F16" s="249"/>
      <c r="G16" s="250"/>
      <c r="H16" s="357"/>
      <c r="I16" s="248"/>
      <c r="J16" s="249"/>
      <c r="K16" s="250"/>
    </row>
    <row r="17" spans="1:12" ht="13.8" thickBot="1">
      <c r="C17" s="32"/>
      <c r="D17" s="32"/>
      <c r="E17" s="229">
        <f t="shared" ref="E17:K17" si="0">SUM(E13:E16)</f>
        <v>0</v>
      </c>
      <c r="F17" s="230">
        <f t="shared" si="0"/>
        <v>0</v>
      </c>
      <c r="G17" s="231">
        <f t="shared" si="0"/>
        <v>0</v>
      </c>
      <c r="H17" s="232"/>
      <c r="I17" s="229">
        <f t="shared" si="0"/>
        <v>0</v>
      </c>
      <c r="J17" s="230">
        <f t="shared" si="0"/>
        <v>0</v>
      </c>
      <c r="K17" s="231">
        <f t="shared" si="0"/>
        <v>0</v>
      </c>
    </row>
    <row r="18" spans="1:12" s="21" customFormat="1" ht="7.5" customHeight="1">
      <c r="A18" s="34"/>
      <c r="B18" s="34"/>
      <c r="C18" s="34"/>
      <c r="D18" s="34"/>
      <c r="E18" s="206"/>
      <c r="F18" s="206"/>
      <c r="G18" s="206"/>
      <c r="H18" s="207"/>
      <c r="I18" s="208"/>
      <c r="J18" s="208"/>
      <c r="K18" s="208"/>
      <c r="L18" s="34"/>
    </row>
    <row r="19" spans="1:12">
      <c r="B19" s="38" t="s">
        <v>3</v>
      </c>
      <c r="C19" s="39"/>
      <c r="D19" s="32"/>
      <c r="E19" s="209"/>
      <c r="F19" s="209"/>
      <c r="G19" s="209"/>
      <c r="H19" s="207"/>
      <c r="I19" s="209"/>
      <c r="J19" s="209"/>
      <c r="K19" s="209"/>
    </row>
    <row r="20" spans="1:12">
      <c r="B20" s="62" t="s">
        <v>90</v>
      </c>
      <c r="C20" s="63"/>
      <c r="D20" s="64"/>
      <c r="E20" s="239"/>
      <c r="F20" s="240"/>
      <c r="G20" s="241"/>
      <c r="H20" s="357"/>
      <c r="I20" s="239"/>
      <c r="J20" s="240"/>
      <c r="K20" s="241"/>
    </row>
    <row r="21" spans="1:12">
      <c r="B21" s="65" t="s">
        <v>91</v>
      </c>
      <c r="C21" s="66"/>
      <c r="D21" s="67"/>
      <c r="E21" s="245"/>
      <c r="F21" s="246"/>
      <c r="G21" s="247"/>
      <c r="H21" s="357"/>
      <c r="I21" s="245"/>
      <c r="J21" s="246"/>
      <c r="K21" s="247"/>
    </row>
    <row r="22" spans="1:12">
      <c r="B22" s="65" t="s">
        <v>92</v>
      </c>
      <c r="C22" s="66"/>
      <c r="D22" s="67"/>
      <c r="E22" s="245"/>
      <c r="F22" s="246"/>
      <c r="G22" s="247"/>
      <c r="H22" s="357"/>
      <c r="I22" s="245"/>
      <c r="J22" s="246"/>
      <c r="K22" s="247"/>
    </row>
    <row r="23" spans="1:12">
      <c r="B23" s="65" t="s">
        <v>144</v>
      </c>
      <c r="C23" s="66"/>
      <c r="D23" s="67"/>
      <c r="E23" s="248"/>
      <c r="F23" s="249"/>
      <c r="G23" s="250"/>
      <c r="H23" s="357"/>
      <c r="I23" s="248"/>
      <c r="J23" s="249"/>
      <c r="K23" s="250"/>
    </row>
    <row r="24" spans="1:12">
      <c r="B24" s="68" t="s">
        <v>93</v>
      </c>
      <c r="C24" s="69"/>
      <c r="D24" s="70"/>
      <c r="E24" s="248"/>
      <c r="F24" s="249"/>
      <c r="G24" s="250"/>
      <c r="H24" s="357"/>
      <c r="I24" s="248"/>
      <c r="J24" s="249"/>
      <c r="K24" s="250"/>
    </row>
    <row r="25" spans="1:12" ht="13.8" thickBot="1">
      <c r="C25" s="32"/>
      <c r="D25" s="32"/>
      <c r="E25" s="229">
        <f t="shared" ref="E25:K25" si="1">SUM(E20:E24)</f>
        <v>0</v>
      </c>
      <c r="F25" s="230">
        <f t="shared" si="1"/>
        <v>0</v>
      </c>
      <c r="G25" s="231">
        <f t="shared" si="1"/>
        <v>0</v>
      </c>
      <c r="H25" s="232"/>
      <c r="I25" s="229">
        <f t="shared" si="1"/>
        <v>0</v>
      </c>
      <c r="J25" s="230">
        <f t="shared" si="1"/>
        <v>0</v>
      </c>
      <c r="K25" s="231">
        <f t="shared" si="1"/>
        <v>0</v>
      </c>
    </row>
    <row r="26" spans="1:12" s="21" customFormat="1" ht="7.5" customHeight="1">
      <c r="A26" s="34"/>
      <c r="B26" s="34"/>
      <c r="C26" s="34"/>
      <c r="D26" s="34"/>
      <c r="E26" s="206"/>
      <c r="F26" s="206"/>
      <c r="G26" s="206"/>
      <c r="H26" s="207"/>
      <c r="I26" s="208"/>
      <c r="J26" s="208"/>
      <c r="K26" s="208"/>
      <c r="L26" s="34"/>
    </row>
    <row r="27" spans="1:12" ht="12.9" customHeight="1">
      <c r="B27" s="38" t="s">
        <v>9</v>
      </c>
      <c r="C27" s="39"/>
      <c r="D27" s="32"/>
      <c r="E27" s="209"/>
      <c r="F27" s="209"/>
      <c r="G27" s="209"/>
      <c r="H27" s="207"/>
      <c r="I27" s="209"/>
      <c r="J27" s="209"/>
      <c r="K27" s="209"/>
    </row>
    <row r="28" spans="1:12">
      <c r="B28" s="62" t="s">
        <v>94</v>
      </c>
      <c r="C28" s="63"/>
      <c r="D28" s="64"/>
      <c r="E28" s="239"/>
      <c r="F28" s="240"/>
      <c r="G28" s="241"/>
      <c r="H28" s="356"/>
      <c r="I28" s="239"/>
      <c r="J28" s="240"/>
      <c r="K28" s="241"/>
    </row>
    <row r="29" spans="1:12">
      <c r="B29" s="65" t="s">
        <v>95</v>
      </c>
      <c r="C29" s="66"/>
      <c r="D29" s="67"/>
      <c r="E29" s="245"/>
      <c r="F29" s="246"/>
      <c r="G29" s="247"/>
      <c r="H29" s="356"/>
      <c r="I29" s="245"/>
      <c r="J29" s="246"/>
      <c r="K29" s="247"/>
    </row>
    <row r="30" spans="1:12">
      <c r="B30" s="65" t="s">
        <v>145</v>
      </c>
      <c r="C30" s="66"/>
      <c r="D30" s="67"/>
      <c r="E30" s="245"/>
      <c r="F30" s="246"/>
      <c r="G30" s="247"/>
      <c r="H30" s="356"/>
      <c r="I30" s="245"/>
      <c r="J30" s="246"/>
      <c r="K30" s="247"/>
    </row>
    <row r="31" spans="1:12">
      <c r="B31" s="65" t="s">
        <v>96</v>
      </c>
      <c r="C31" s="66"/>
      <c r="D31" s="67"/>
      <c r="E31" s="385" t="s">
        <v>119</v>
      </c>
      <c r="F31" s="386" t="s">
        <v>119</v>
      </c>
      <c r="G31" s="387" t="s">
        <v>119</v>
      </c>
      <c r="H31" s="356"/>
      <c r="I31" s="245"/>
      <c r="J31" s="246"/>
      <c r="K31" s="247"/>
    </row>
    <row r="32" spans="1:12">
      <c r="B32" s="65" t="s">
        <v>97</v>
      </c>
      <c r="C32" s="66"/>
      <c r="D32" s="67"/>
      <c r="E32" s="245"/>
      <c r="F32" s="246"/>
      <c r="G32" s="247"/>
      <c r="H32" s="356"/>
      <c r="I32" s="245"/>
      <c r="J32" s="246"/>
      <c r="K32" s="247"/>
    </row>
    <row r="33" spans="1:12">
      <c r="B33" s="68" t="s">
        <v>98</v>
      </c>
      <c r="C33" s="69"/>
      <c r="D33" s="70"/>
      <c r="E33" s="248"/>
      <c r="F33" s="249"/>
      <c r="G33" s="250"/>
      <c r="H33" s="356"/>
      <c r="I33" s="248"/>
      <c r="J33" s="249"/>
      <c r="K33" s="250"/>
    </row>
    <row r="34" spans="1:12" ht="13.8" thickBot="1">
      <c r="B34" s="37"/>
      <c r="C34" s="32"/>
      <c r="D34" s="32"/>
      <c r="E34" s="229">
        <f>SUM(E28:E33)</f>
        <v>0</v>
      </c>
      <c r="F34" s="230">
        <f t="shared" ref="F34:K34" si="2">SUM(F28:F33)</f>
        <v>0</v>
      </c>
      <c r="G34" s="231">
        <f t="shared" si="2"/>
        <v>0</v>
      </c>
      <c r="H34" s="232"/>
      <c r="I34" s="229">
        <f t="shared" si="2"/>
        <v>0</v>
      </c>
      <c r="J34" s="230">
        <f t="shared" si="2"/>
        <v>0</v>
      </c>
      <c r="K34" s="231">
        <f t="shared" si="2"/>
        <v>0</v>
      </c>
    </row>
    <row r="35" spans="1:12" s="21" customFormat="1" ht="12.75" customHeight="1">
      <c r="A35" s="34"/>
      <c r="B35" s="34"/>
      <c r="C35" s="34"/>
      <c r="D35" s="34"/>
      <c r="E35" s="251"/>
      <c r="F35" s="251"/>
      <c r="G35" s="251"/>
      <c r="H35" s="252"/>
      <c r="I35" s="251"/>
      <c r="J35" s="251"/>
      <c r="K35" s="251"/>
      <c r="L35" s="34"/>
    </row>
    <row r="36" spans="1:12" ht="13.8" thickBot="1">
      <c r="B36" s="71" t="s">
        <v>8</v>
      </c>
      <c r="C36" s="72"/>
      <c r="D36" s="73"/>
      <c r="E36" s="229">
        <f>E25+E34</f>
        <v>0</v>
      </c>
      <c r="F36" s="230">
        <f>F25+F34</f>
        <v>0</v>
      </c>
      <c r="G36" s="231">
        <f>G25+G34</f>
        <v>0</v>
      </c>
      <c r="H36" s="232"/>
      <c r="I36" s="229">
        <f>I25+I34</f>
        <v>0</v>
      </c>
      <c r="J36" s="230">
        <f>J25+J34</f>
        <v>0</v>
      </c>
      <c r="K36" s="231">
        <f>K25+K34</f>
        <v>0</v>
      </c>
    </row>
    <row r="37" spans="1:12" ht="12.75" customHeight="1">
      <c r="E37" s="253"/>
      <c r="F37" s="253"/>
      <c r="G37" s="253"/>
      <c r="H37" s="252"/>
      <c r="I37" s="254"/>
      <c r="J37" s="255"/>
      <c r="K37" s="256"/>
    </row>
    <row r="38" spans="1:12" ht="13.8" thickBot="1">
      <c r="B38" s="71" t="s">
        <v>6</v>
      </c>
      <c r="C38" s="72"/>
      <c r="D38" s="74"/>
      <c r="E38" s="229">
        <f>E17+E36</f>
        <v>0</v>
      </c>
      <c r="F38" s="230">
        <f>F17+F36</f>
        <v>0</v>
      </c>
      <c r="G38" s="231">
        <f>G17+G36</f>
        <v>0</v>
      </c>
      <c r="H38" s="232"/>
      <c r="I38" s="229">
        <f>I17+I36</f>
        <v>0</v>
      </c>
      <c r="J38" s="230">
        <f>J17+J36</f>
        <v>0</v>
      </c>
      <c r="K38" s="231">
        <f>K17+K36</f>
        <v>0</v>
      </c>
    </row>
    <row r="39" spans="1:12" s="21" customFormat="1" ht="12.75" customHeight="1">
      <c r="A39" s="34"/>
      <c r="B39" s="34"/>
      <c r="C39" s="34"/>
      <c r="D39" s="34"/>
      <c r="E39" s="206"/>
      <c r="F39" s="206"/>
      <c r="G39" s="206"/>
      <c r="H39" s="207"/>
      <c r="I39" s="208"/>
      <c r="J39" s="208"/>
      <c r="K39" s="208"/>
      <c r="L39" s="34"/>
    </row>
    <row r="40" spans="1:12" ht="12.75" customHeight="1">
      <c r="B40" s="38" t="s">
        <v>10</v>
      </c>
      <c r="C40" s="39"/>
      <c r="D40" s="32"/>
      <c r="E40" s="209"/>
      <c r="F40" s="209"/>
      <c r="G40" s="209"/>
      <c r="H40" s="207"/>
      <c r="I40" s="209"/>
      <c r="J40" s="209"/>
      <c r="K40" s="209"/>
    </row>
    <row r="41" spans="1:12">
      <c r="B41" s="62" t="s">
        <v>94</v>
      </c>
      <c r="C41" s="63"/>
      <c r="D41" s="64"/>
      <c r="E41" s="239"/>
      <c r="F41" s="240"/>
      <c r="G41" s="241"/>
      <c r="H41" s="356"/>
      <c r="I41" s="239"/>
      <c r="J41" s="240"/>
      <c r="K41" s="241"/>
    </row>
    <row r="42" spans="1:12">
      <c r="B42" s="65" t="s">
        <v>99</v>
      </c>
      <c r="C42" s="66"/>
      <c r="D42" s="67"/>
      <c r="E42" s="245"/>
      <c r="F42" s="246"/>
      <c r="G42" s="247"/>
      <c r="H42" s="356"/>
      <c r="I42" s="245"/>
      <c r="J42" s="246"/>
      <c r="K42" s="247"/>
    </row>
    <row r="43" spans="1:12">
      <c r="B43" s="65" t="s">
        <v>96</v>
      </c>
      <c r="C43" s="66"/>
      <c r="D43" s="67"/>
      <c r="E43" s="385" t="s">
        <v>119</v>
      </c>
      <c r="F43" s="386" t="s">
        <v>119</v>
      </c>
      <c r="G43" s="387" t="s">
        <v>119</v>
      </c>
      <c r="H43" s="356"/>
      <c r="I43" s="245"/>
      <c r="J43" s="246"/>
      <c r="K43" s="247"/>
    </row>
    <row r="44" spans="1:12">
      <c r="B44" s="65" t="s">
        <v>97</v>
      </c>
      <c r="C44" s="66"/>
      <c r="D44" s="67"/>
      <c r="E44" s="245"/>
      <c r="F44" s="246"/>
      <c r="G44" s="247"/>
      <c r="H44" s="356"/>
      <c r="I44" s="245"/>
      <c r="J44" s="246"/>
      <c r="K44" s="247"/>
    </row>
    <row r="45" spans="1:12">
      <c r="B45" s="68" t="s">
        <v>89</v>
      </c>
      <c r="C45" s="69"/>
      <c r="D45" s="70"/>
      <c r="E45" s="248"/>
      <c r="F45" s="249"/>
      <c r="G45" s="250"/>
      <c r="H45" s="356"/>
      <c r="I45" s="248"/>
      <c r="J45" s="249"/>
      <c r="K45" s="250"/>
    </row>
    <row r="46" spans="1:12" ht="13.8" thickBot="1">
      <c r="C46" s="32"/>
      <c r="D46" s="32"/>
      <c r="E46" s="229">
        <f>SUM(E41:E45)</f>
        <v>0</v>
      </c>
      <c r="F46" s="230">
        <f t="shared" ref="F46:K46" si="3">SUM(F41:F45)</f>
        <v>0</v>
      </c>
      <c r="G46" s="231">
        <f t="shared" si="3"/>
        <v>0</v>
      </c>
      <c r="H46" s="232"/>
      <c r="I46" s="229">
        <f t="shared" si="3"/>
        <v>0</v>
      </c>
      <c r="J46" s="230">
        <f t="shared" si="3"/>
        <v>0</v>
      </c>
      <c r="K46" s="231">
        <f t="shared" si="3"/>
        <v>0</v>
      </c>
    </row>
    <row r="47" spans="1:12" s="21" customFormat="1" ht="12.75" customHeight="1">
      <c r="A47" s="34"/>
      <c r="B47" s="34"/>
      <c r="C47" s="34"/>
      <c r="D47" s="34"/>
      <c r="E47" s="251"/>
      <c r="F47" s="251"/>
      <c r="G47" s="251"/>
      <c r="H47" s="252"/>
      <c r="I47" s="251"/>
      <c r="J47" s="251"/>
      <c r="K47" s="251"/>
      <c r="L47" s="34"/>
    </row>
    <row r="48" spans="1:12" ht="13.8" thickBot="1">
      <c r="B48" s="71" t="s">
        <v>11</v>
      </c>
      <c r="C48" s="72"/>
      <c r="D48" s="74"/>
      <c r="E48" s="229">
        <f t="shared" ref="E48:K48" si="4">E38+E46</f>
        <v>0</v>
      </c>
      <c r="F48" s="230">
        <f t="shared" si="4"/>
        <v>0</v>
      </c>
      <c r="G48" s="231">
        <f t="shared" si="4"/>
        <v>0</v>
      </c>
      <c r="H48" s="232"/>
      <c r="I48" s="229">
        <f t="shared" si="4"/>
        <v>0</v>
      </c>
      <c r="J48" s="230">
        <f t="shared" si="4"/>
        <v>0</v>
      </c>
      <c r="K48" s="231">
        <f t="shared" si="4"/>
        <v>0</v>
      </c>
    </row>
    <row r="49" spans="1:12" s="21" customFormat="1" ht="7.5" customHeight="1">
      <c r="A49" s="34"/>
      <c r="B49" s="34"/>
      <c r="C49" s="34"/>
      <c r="D49" s="34"/>
      <c r="E49" s="206"/>
      <c r="F49" s="206"/>
      <c r="G49" s="206"/>
      <c r="H49" s="207"/>
      <c r="I49" s="208"/>
      <c r="J49" s="208"/>
      <c r="K49" s="208"/>
      <c r="L49" s="34"/>
    </row>
    <row r="50" spans="1:12">
      <c r="B50" s="38" t="s">
        <v>4</v>
      </c>
      <c r="C50" s="39"/>
      <c r="D50" s="32"/>
      <c r="E50" s="209"/>
      <c r="F50" s="209"/>
      <c r="G50" s="209"/>
      <c r="H50" s="207"/>
      <c r="I50" s="209"/>
      <c r="J50" s="209"/>
      <c r="K50" s="209"/>
    </row>
    <row r="51" spans="1:12">
      <c r="B51" s="62" t="s">
        <v>100</v>
      </c>
      <c r="C51" s="63"/>
      <c r="D51" s="64"/>
      <c r="E51" s="239"/>
      <c r="F51" s="240"/>
      <c r="G51" s="241"/>
      <c r="H51" s="357"/>
      <c r="I51" s="239"/>
      <c r="J51" s="240"/>
      <c r="K51" s="241"/>
    </row>
    <row r="52" spans="1:12">
      <c r="B52" s="65" t="s">
        <v>101</v>
      </c>
      <c r="C52" s="66"/>
      <c r="D52" s="67"/>
      <c r="E52" s="245"/>
      <c r="F52" s="246"/>
      <c r="G52" s="247"/>
      <c r="H52" s="357"/>
      <c r="I52" s="245"/>
      <c r="J52" s="246"/>
      <c r="K52" s="247"/>
    </row>
    <row r="53" spans="1:12">
      <c r="B53" s="68" t="s">
        <v>102</v>
      </c>
      <c r="C53" s="69"/>
      <c r="D53" s="70"/>
      <c r="E53" s="248"/>
      <c r="F53" s="249"/>
      <c r="G53" s="250"/>
      <c r="H53" s="357"/>
      <c r="I53" s="248"/>
      <c r="J53" s="249"/>
      <c r="K53" s="250"/>
    </row>
    <row r="54" spans="1:12" ht="13.8" thickBot="1">
      <c r="C54" s="32"/>
      <c r="D54" s="32"/>
      <c r="E54" s="257">
        <f t="shared" ref="E54:K54" si="5">SUM(E51:E53)</f>
        <v>0</v>
      </c>
      <c r="F54" s="258">
        <f t="shared" si="5"/>
        <v>0</v>
      </c>
      <c r="G54" s="259">
        <f t="shared" si="5"/>
        <v>0</v>
      </c>
      <c r="H54" s="232"/>
      <c r="I54" s="257">
        <f t="shared" si="5"/>
        <v>0</v>
      </c>
      <c r="J54" s="258">
        <f t="shared" si="5"/>
        <v>0</v>
      </c>
      <c r="K54" s="259">
        <f t="shared" si="5"/>
        <v>0</v>
      </c>
    </row>
    <row r="55" spans="1:12" s="21" customFormat="1" ht="12.75" customHeight="1" thickTop="1">
      <c r="A55" s="34"/>
      <c r="B55" s="34"/>
      <c r="C55" s="34"/>
      <c r="D55" s="34"/>
      <c r="E55" s="206"/>
      <c r="F55" s="206"/>
      <c r="G55" s="206"/>
      <c r="H55" s="207"/>
      <c r="I55" s="208"/>
      <c r="J55" s="208"/>
      <c r="K55" s="208"/>
      <c r="L55" s="34"/>
    </row>
    <row r="56" spans="1:12">
      <c r="B56" s="260" t="s">
        <v>53</v>
      </c>
      <c r="C56" s="75"/>
      <c r="D56" s="76"/>
      <c r="E56" s="398" t="str">
        <f>IF(ISERROR('Annex 3 - Profit &amp; loss'!E38/E38),"-",'Annex 3 - Profit &amp; loss'!E38/E38)</f>
        <v>-</v>
      </c>
      <c r="F56" s="399" t="str">
        <f>IF(ISERROR('Annex 3 - Profit &amp; loss'!F38/F38),"-",'Annex 3 - Profit &amp; loss'!F38/F38)</f>
        <v>-</v>
      </c>
      <c r="G56" s="400" t="str">
        <f>IF(ISERROR('Annex 3 - Profit &amp; loss'!G38/G38),"-",'Annex 3 - Profit &amp; loss'!G38/G38)</f>
        <v>-</v>
      </c>
      <c r="H56" s="388"/>
      <c r="I56" s="398" t="str">
        <f>IF(ISERROR('Annex 3 - Profit &amp; loss'!I38/I38),"-",'Annex 3 - Profit &amp; loss'!I38/I38)</f>
        <v>-</v>
      </c>
      <c r="J56" s="399" t="str">
        <f>IF(ISERROR('Annex 3 - Profit &amp; loss'!J38/J38),"-",'Annex 3 - Profit &amp; loss'!J38/J38)</f>
        <v>-</v>
      </c>
      <c r="K56" s="400" t="str">
        <f>IF(ISERROR('Annex 3 - Profit &amp; loss'!K38/K38),"-",'Annex 3 - Profit &amp; loss'!K38/K38)</f>
        <v>-</v>
      </c>
    </row>
    <row r="57" spans="1:12">
      <c r="E57" s="58"/>
      <c r="F57" s="58"/>
      <c r="G57" s="58"/>
      <c r="H57" s="58"/>
      <c r="I57" s="58"/>
      <c r="J57" s="58"/>
      <c r="K57" s="58"/>
    </row>
    <row r="58" spans="1:12" s="345" customFormat="1" ht="18.75" customHeight="1">
      <c r="A58" s="342"/>
      <c r="B58" s="343"/>
      <c r="C58" s="344"/>
      <c r="D58" s="342"/>
      <c r="E58" s="580" t="str">
        <f>"The Net Assets/ (Liability) Value and Shareholders funds should be equal.  The values below should return to zero. "</f>
        <v xml:space="preserve">The Net Assets/ (Liability) Value and Shareholders funds should be equal.  The values below should return to zero. </v>
      </c>
      <c r="F58" s="580"/>
      <c r="G58" s="580"/>
      <c r="H58" s="580"/>
      <c r="I58" s="580"/>
      <c r="J58" s="580"/>
      <c r="K58" s="580"/>
      <c r="L58" s="342"/>
    </row>
    <row r="59" spans="1:12" s="345" customFormat="1" ht="18" customHeight="1">
      <c r="A59" s="342"/>
      <c r="B59" s="346"/>
      <c r="C59" s="346"/>
      <c r="D59" s="342"/>
      <c r="E59" s="580"/>
      <c r="F59" s="580"/>
      <c r="G59" s="580"/>
      <c r="H59" s="580"/>
      <c r="I59" s="580"/>
      <c r="J59" s="580"/>
      <c r="K59" s="580"/>
      <c r="L59" s="342"/>
    </row>
    <row r="60" spans="1:12" s="345" customFormat="1" ht="18" customHeight="1">
      <c r="A60" s="342"/>
      <c r="B60" s="346"/>
      <c r="C60" s="346"/>
      <c r="D60" s="342"/>
      <c r="E60" s="347">
        <f>E48-E54</f>
        <v>0</v>
      </c>
      <c r="F60" s="347">
        <f>F48-F54</f>
        <v>0</v>
      </c>
      <c r="G60" s="347">
        <f>G48-G54</f>
        <v>0</v>
      </c>
      <c r="H60" s="348"/>
      <c r="I60" s="347">
        <f>I48-I54</f>
        <v>0</v>
      </c>
      <c r="J60" s="347">
        <f>J48-J54</f>
        <v>0</v>
      </c>
      <c r="K60" s="347">
        <f>K48-K54</f>
        <v>0</v>
      </c>
      <c r="L60" s="342"/>
    </row>
    <row r="61" spans="1:12" s="345" customFormat="1" ht="18" customHeight="1">
      <c r="A61" s="342"/>
      <c r="B61" s="346"/>
      <c r="C61" s="346"/>
      <c r="D61" s="342"/>
      <c r="E61" s="580" t="s">
        <v>139</v>
      </c>
      <c r="F61" s="580"/>
      <c r="G61" s="580"/>
      <c r="H61" s="580"/>
      <c r="I61" s="580"/>
      <c r="J61" s="580"/>
      <c r="K61" s="580"/>
      <c r="L61" s="342"/>
    </row>
    <row r="62" spans="1:12" s="345" customFormat="1" ht="18" customHeight="1">
      <c r="A62" s="342"/>
      <c r="B62" s="346"/>
      <c r="C62" s="346"/>
      <c r="D62" s="342"/>
      <c r="E62" s="580"/>
      <c r="F62" s="580"/>
      <c r="G62" s="580"/>
      <c r="H62" s="580"/>
      <c r="I62" s="580"/>
      <c r="J62" s="580"/>
      <c r="K62" s="580"/>
      <c r="L62" s="342"/>
    </row>
    <row r="63" spans="1:12" s="342" customFormat="1" ht="18" customHeight="1">
      <c r="B63" s="346"/>
      <c r="C63" s="346"/>
      <c r="E63" s="580"/>
      <c r="F63" s="580"/>
      <c r="G63" s="580"/>
      <c r="H63" s="580"/>
      <c r="I63" s="580"/>
      <c r="J63" s="580"/>
      <c r="K63" s="580"/>
    </row>
    <row r="64" spans="1:12" s="342" customFormat="1" ht="18" customHeight="1">
      <c r="B64" s="346"/>
      <c r="C64" s="346"/>
      <c r="D64" s="349"/>
      <c r="E64" s="350"/>
      <c r="F64" s="347">
        <f>SUM(F52:F53)-'Annex 5 - Cash flow'!G44-'Annex 3 - Profit &amp; loss'!F47-SUM('Annex 4 - Balance sheet'!E52:E53)</f>
        <v>0</v>
      </c>
      <c r="G64" s="347">
        <f>SUM(G52:G53)-'Annex 5 - Cash flow'!H44-'Annex 3 - Profit &amp; loss'!G47-SUM('Annex 4 - Balance sheet'!F52:F53)</f>
        <v>0</v>
      </c>
      <c r="H64" s="348"/>
      <c r="I64" s="347">
        <f>SUM(I52:I53)-'Annex 5 - Cash flow'!J44-'Annex 3 - Profit &amp; loss'!I47-SUM('Annex 4 - Balance sheet'!G52:G53)</f>
        <v>0</v>
      </c>
      <c r="J64" s="347">
        <f>SUM(J52:J53)-'Annex 5 - Cash flow'!K44-'Annex 3 - Profit &amp; loss'!J47-SUM('Annex 4 - Balance sheet'!I52:I53)</f>
        <v>0</v>
      </c>
      <c r="K64" s="347">
        <f>SUM(K52:K53)-'Annex 5 - Cash flow'!L44-'Annex 3 - Profit &amp; loss'!K47-SUM('Annex 4 - Balance sheet'!J52:J53)</f>
        <v>0</v>
      </c>
    </row>
    <row r="65" spans="2:14" ht="18" customHeight="1">
      <c r="B65" s="341"/>
      <c r="C65" s="341"/>
      <c r="G65" s="34"/>
      <c r="I65" s="59"/>
      <c r="J65" s="59"/>
      <c r="K65" s="59"/>
      <c r="L65" s="59"/>
      <c r="M65" s="22"/>
      <c r="N65" s="22"/>
    </row>
    <row r="66" spans="2:14" ht="12.75" customHeight="1">
      <c r="B66" s="341"/>
      <c r="C66" s="341"/>
      <c r="I66" s="544"/>
      <c r="J66" s="545"/>
      <c r="K66" s="546"/>
      <c r="L66" s="34"/>
      <c r="M66" s="21"/>
      <c r="N66" s="21"/>
    </row>
    <row r="67" spans="2:14" ht="12.75" customHeight="1">
      <c r="B67" s="341"/>
      <c r="C67" s="341"/>
      <c r="I67" s="547"/>
      <c r="J67" s="548"/>
      <c r="K67" s="549"/>
    </row>
    <row r="68" spans="2:14" ht="12.75" customHeight="1">
      <c r="B68" s="341"/>
      <c r="C68" s="341"/>
      <c r="I68" s="550"/>
      <c r="J68" s="551"/>
      <c r="K68" s="552"/>
    </row>
    <row r="69" spans="2:14" ht="25.5" customHeight="1">
      <c r="B69" s="341"/>
      <c r="C69" s="341"/>
      <c r="I69" s="554" t="s">
        <v>142</v>
      </c>
      <c r="J69" s="554"/>
      <c r="K69" s="554"/>
    </row>
    <row r="70" spans="2:14" ht="12.75" customHeight="1">
      <c r="B70" s="341"/>
      <c r="C70" s="341"/>
    </row>
    <row r="71" spans="2:14" ht="12.75" customHeight="1">
      <c r="B71" s="341"/>
      <c r="C71" s="341"/>
      <c r="I71" s="544"/>
      <c r="J71" s="545"/>
      <c r="K71" s="546"/>
    </row>
    <row r="72" spans="2:14" ht="12.75" customHeight="1">
      <c r="B72" s="341"/>
      <c r="C72" s="341"/>
      <c r="I72" s="547"/>
      <c r="J72" s="548"/>
      <c r="K72" s="549"/>
    </row>
    <row r="73" spans="2:14" ht="12.75" customHeight="1">
      <c r="B73" s="341"/>
      <c r="C73" s="341"/>
      <c r="G73" s="34"/>
      <c r="I73" s="550"/>
      <c r="J73" s="551"/>
      <c r="K73" s="552"/>
    </row>
    <row r="74" spans="2:14" ht="12.75" customHeight="1">
      <c r="B74" s="341"/>
      <c r="C74" s="341"/>
      <c r="I74" s="578" t="s">
        <v>150</v>
      </c>
      <c r="J74" s="578"/>
      <c r="K74" s="578"/>
    </row>
    <row r="75" spans="2:14">
      <c r="I75" s="579"/>
      <c r="J75" s="579"/>
      <c r="K75" s="579"/>
    </row>
    <row r="76" spans="2:14"/>
    <row r="77" spans="2:14" hidden="1"/>
    <row r="78" spans="2:14" hidden="1"/>
    <row r="79" spans="2:14" hidden="1"/>
    <row r="80" spans="2:14" hidden="1"/>
    <row r="81" hidden="1"/>
    <row r="82" hidden="1"/>
    <row r="83" hidden="1"/>
    <row r="84" hidden="1"/>
    <row r="85" ht="0.75" customHeight="1"/>
    <row r="86" hidden="1"/>
    <row r="87" hidden="1"/>
    <row r="88" hidden="1"/>
    <row r="89" hidden="1"/>
    <row r="90" hidden="1"/>
    <row r="91" hidden="1"/>
    <row r="92" hidden="1"/>
    <row r="93"/>
    <row r="94"/>
  </sheetData>
  <sheetProtection password="CC6A" sheet="1" objects="1" scenarios="1" selectLockedCells="1"/>
  <mergeCells count="10">
    <mergeCell ref="I74:K75"/>
    <mergeCell ref="B3:K3"/>
    <mergeCell ref="E61:K63"/>
    <mergeCell ref="B10:C10"/>
    <mergeCell ref="I66:K68"/>
    <mergeCell ref="I71:K73"/>
    <mergeCell ref="E7:G7"/>
    <mergeCell ref="I7:K7"/>
    <mergeCell ref="E58:K59"/>
    <mergeCell ref="I69:K69"/>
  </mergeCells>
  <phoneticPr fontId="0" type="noConversion"/>
  <conditionalFormatting sqref="B6">
    <cfRule type="cellIs" dxfId="3" priority="3" stopIfTrue="1" operator="equal">
      <formula>"Please enter enterprise name in Annex 1."</formula>
    </cfRule>
  </conditionalFormatting>
  <conditionalFormatting sqref="B8">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32:G33 E28:G30 I28:K33 I41:K45 E44:G45 E41:G42">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E13:G16 E20:G24 I13:K16 I20:K24">
      <formula1>0</formula1>
    </dataValidation>
  </dataValidations>
  <pageMargins left="0.70866141732283472" right="0.31496062992125984" top="0.98425196850393704" bottom="0.98425196850393704" header="0.51181102362204722" footer="0.51181102362204722"/>
  <pageSetup paperSize="9" scale="68" orientation="portrait" r:id="rId1"/>
  <headerFooter alignWithMargins="0">
    <oddFooter>&amp;L&amp;"Arial,Bold"V9/08&amp;"Arial,Regular". &amp;A
&amp;F&amp;R&amp;D</oddFooter>
  </headerFooter>
  <ignoredErrors>
    <ignoredError sqref="F64:G64 J64:K64" formulaRange="1"/>
    <ignoredError sqref="F56:G56 I56:K56" unlockedFormula="1"/>
    <ignoredError sqref="I64" formulaRange="1" unlockedFormula="1"/>
  </ignoredErrors>
  <drawing r:id="rId2"/>
</worksheet>
</file>

<file path=xl/worksheets/sheet5.xml><?xml version="1.0" encoding="utf-8"?>
<worksheet xmlns="http://schemas.openxmlformats.org/spreadsheetml/2006/main" xmlns:r="http://schemas.openxmlformats.org/officeDocument/2006/relationships">
  <sheetPr codeName="Sheet2">
    <tabColor indexed="43"/>
    <pageSetUpPr fitToPage="1"/>
  </sheetPr>
  <dimension ref="A1:R153"/>
  <sheetViews>
    <sheetView showGridLines="0" zoomScale="90" zoomScaleNormal="90" workbookViewId="0">
      <pane ySplit="10" topLeftCell="A11" activePane="bottomLeft" state="frozen"/>
      <selection pane="bottomLeft" activeCell="D15" sqref="D15"/>
    </sheetView>
  </sheetViews>
  <sheetFormatPr defaultColWidth="0" defaultRowHeight="13.2" zeroHeight="1"/>
  <cols>
    <col min="1" max="1" width="2.109375" style="14" customWidth="1"/>
    <col min="2" max="2" width="5.5546875" style="14" customWidth="1"/>
    <col min="3" max="3" width="0.44140625" style="14" customWidth="1"/>
    <col min="4" max="4" width="53.109375" style="14" customWidth="1"/>
    <col min="5" max="5" width="2.33203125" style="14" customWidth="1"/>
    <col min="6" max="8" width="14.88671875" style="14" customWidth="1"/>
    <col min="9" max="9" width="1.5546875" style="102" customWidth="1"/>
    <col min="10" max="12" width="14.88671875" style="14" customWidth="1"/>
    <col min="13" max="13" width="3.33203125" style="14" customWidth="1"/>
    <col min="14" max="16384" width="0" style="14" hidden="1"/>
  </cols>
  <sheetData>
    <row r="1" spans="1:18" s="33" customFormat="1">
      <c r="I1" s="34"/>
      <c r="J1" s="34"/>
    </row>
    <row r="2" spans="1:18" s="5" customFormat="1" ht="19.5" customHeight="1">
      <c r="A2" s="41"/>
      <c r="B2" s="42" t="s">
        <v>112</v>
      </c>
      <c r="C2" s="42"/>
      <c r="D2" s="41"/>
      <c r="E2" s="43"/>
      <c r="F2" s="43"/>
      <c r="G2" s="44"/>
      <c r="H2" s="43"/>
      <c r="I2" s="43"/>
      <c r="J2" s="43"/>
      <c r="K2" s="43"/>
      <c r="L2" s="45"/>
    </row>
    <row r="3" spans="1:18" s="2" customFormat="1" ht="12" customHeight="1">
      <c r="A3" s="29"/>
      <c r="B3" s="558" t="s">
        <v>141</v>
      </c>
      <c r="C3" s="558"/>
      <c r="D3" s="558"/>
      <c r="E3" s="558"/>
      <c r="F3" s="558"/>
      <c r="G3" s="558"/>
      <c r="H3" s="558"/>
      <c r="I3" s="558"/>
      <c r="J3" s="558"/>
      <c r="K3" s="558"/>
      <c r="L3" s="558"/>
    </row>
    <row r="4" spans="1:18" s="52" customFormat="1" ht="6.15" customHeight="1">
      <c r="A4" s="46"/>
      <c r="B4" s="46"/>
      <c r="C4" s="46"/>
      <c r="D4" s="46"/>
      <c r="E4" s="47"/>
      <c r="F4" s="47"/>
      <c r="G4" s="47"/>
      <c r="H4" s="47"/>
      <c r="I4" s="47"/>
      <c r="J4" s="55"/>
      <c r="K4" s="47"/>
      <c r="L4" s="47"/>
      <c r="M4" s="48"/>
      <c r="N4" s="49"/>
      <c r="O4" s="11"/>
      <c r="P4" s="50"/>
      <c r="Q4" s="51"/>
      <c r="R4" s="51"/>
    </row>
    <row r="5" spans="1:18" s="77" customFormat="1" ht="13.8">
      <c r="B5" s="459" t="s">
        <v>154</v>
      </c>
      <c r="C5" s="354"/>
      <c r="D5" s="459"/>
      <c r="F5" s="100" t="str">
        <f>(IF(SUMSQ(F63:L63),"THIS SHEET CONTAINS ONE OR MORE ERRORS.",""))</f>
        <v/>
      </c>
      <c r="G5" s="78"/>
      <c r="H5" s="78"/>
      <c r="I5" s="100"/>
      <c r="J5" s="78"/>
      <c r="K5" s="78"/>
      <c r="L5" s="79"/>
      <c r="M5" s="79"/>
    </row>
    <row r="6" spans="1:18" s="33" customFormat="1" ht="13.8" thickBot="1">
      <c r="B6" s="461"/>
      <c r="C6" s="461"/>
      <c r="D6" s="461">
        <f>'Annex 1 - Size Declaration'!D6:I6</f>
        <v>0</v>
      </c>
      <c r="E6" s="28"/>
      <c r="F6" s="34"/>
      <c r="G6" s="34"/>
      <c r="H6" s="34"/>
      <c r="I6" s="34"/>
      <c r="J6" s="34"/>
      <c r="K6" s="34"/>
      <c r="M6" s="34"/>
    </row>
    <row r="7" spans="1:18" s="37" customFormat="1" ht="15.75" customHeight="1">
      <c r="A7" s="33"/>
      <c r="B7" s="354" t="s">
        <v>51</v>
      </c>
      <c r="C7" s="354"/>
      <c r="D7" s="354"/>
      <c r="E7" s="28"/>
      <c r="F7" s="570" t="str">
        <f>'Annex 3 - Profit &amp; loss'!E7</f>
        <v>Applicant Undertaking</v>
      </c>
      <c r="G7" s="570"/>
      <c r="H7" s="588"/>
      <c r="I7" s="90"/>
      <c r="J7" s="585" t="str">
        <f>'Annex 3 - Profit &amp; loss'!I7</f>
        <v>Applicant Undertaking</v>
      </c>
      <c r="K7" s="586"/>
      <c r="L7" s="587"/>
      <c r="M7" s="34"/>
    </row>
    <row r="8" spans="1:18" s="37" customFormat="1" ht="15.75" customHeight="1" thickBot="1">
      <c r="A8" s="33"/>
      <c r="B8" s="460"/>
      <c r="C8" s="461"/>
      <c r="D8" s="461">
        <f>'Annex 1 - Size Declaration'!D9:F9</f>
        <v>0</v>
      </c>
      <c r="E8" s="28"/>
      <c r="F8" s="35" t="str">
        <f>'Annex 3 - Profit &amp; loss'!E8</f>
        <v>Audited</v>
      </c>
      <c r="G8" s="35" t="str">
        <f>'Annex 3 - Profit &amp; loss'!F8</f>
        <v>Audited</v>
      </c>
      <c r="H8" s="60" t="str">
        <f>'Annex 3 - Profit &amp; loss'!G8</f>
        <v>Management</v>
      </c>
      <c r="I8" s="56"/>
      <c r="J8" s="126" t="str">
        <f>'Annex 3 - Profit &amp; loss'!I8</f>
        <v>Forecast</v>
      </c>
      <c r="K8" s="35" t="str">
        <f>'Annex 3 - Profit &amp; loss'!J8</f>
        <v>Forecast</v>
      </c>
      <c r="L8" s="60" t="str">
        <f>'Annex 3 - Profit &amp; loss'!K8</f>
        <v>Forecast</v>
      </c>
      <c r="M8" s="34"/>
    </row>
    <row r="9" spans="1:18" s="37" customFormat="1" ht="12.75" customHeight="1">
      <c r="A9" s="33"/>
      <c r="B9" s="354" t="s">
        <v>104</v>
      </c>
      <c r="C9" s="354"/>
      <c r="D9" s="354"/>
      <c r="E9" s="28"/>
      <c r="F9" s="36">
        <v>2015</v>
      </c>
      <c r="G9" s="36">
        <v>2016</v>
      </c>
      <c r="H9" s="61">
        <v>2017</v>
      </c>
      <c r="I9" s="57"/>
      <c r="J9" s="127" t="s">
        <v>109</v>
      </c>
      <c r="K9" s="36" t="s">
        <v>66</v>
      </c>
      <c r="L9" s="61" t="s">
        <v>67</v>
      </c>
      <c r="M9" s="34"/>
    </row>
    <row r="10" spans="1:18" s="37" customFormat="1" ht="13.8" thickBot="1">
      <c r="A10" s="33"/>
      <c r="B10" s="574">
        <f ca="1">TODAY()</f>
        <v>43172</v>
      </c>
      <c r="C10" s="574"/>
      <c r="D10" s="574"/>
      <c r="E10" s="33"/>
      <c r="F10" s="36" t="s">
        <v>57</v>
      </c>
      <c r="G10" s="36" t="s">
        <v>57</v>
      </c>
      <c r="H10" s="61" t="s">
        <v>57</v>
      </c>
      <c r="I10" s="57"/>
      <c r="J10" s="127" t="s">
        <v>57</v>
      </c>
      <c r="K10" s="36" t="s">
        <v>57</v>
      </c>
      <c r="L10" s="61" t="s">
        <v>57</v>
      </c>
      <c r="M10" s="34"/>
    </row>
    <row r="11" spans="1:18" s="21" customFormat="1" ht="7.5" customHeight="1">
      <c r="A11" s="34"/>
      <c r="B11" s="34"/>
      <c r="C11" s="34"/>
      <c r="D11" s="34"/>
      <c r="E11" s="34"/>
      <c r="F11" s="53"/>
      <c r="G11" s="53"/>
      <c r="H11" s="53"/>
      <c r="I11" s="57"/>
      <c r="J11" s="57"/>
      <c r="K11" s="53"/>
      <c r="L11" s="53"/>
      <c r="M11" s="57"/>
    </row>
    <row r="12" spans="1:18" ht="12.75" customHeight="1">
      <c r="B12" s="538" t="s">
        <v>41</v>
      </c>
      <c r="C12" s="105"/>
      <c r="D12" s="89" t="s">
        <v>52</v>
      </c>
      <c r="E12" s="107"/>
      <c r="F12" s="265">
        <f>'Annex 3 - Profit &amp; loss'!E38</f>
        <v>0</v>
      </c>
      <c r="G12" s="266">
        <f>'Annex 3 - Profit &amp; loss'!F38</f>
        <v>0</v>
      </c>
      <c r="H12" s="267">
        <f>'Annex 3 - Profit &amp; loss'!G38</f>
        <v>0</v>
      </c>
      <c r="I12" s="268"/>
      <c r="J12" s="265">
        <f>'Annex 3 - Profit &amp; loss'!I38</f>
        <v>0</v>
      </c>
      <c r="K12" s="266">
        <f>'Annex 3 - Profit &amp; loss'!J38</f>
        <v>0</v>
      </c>
      <c r="L12" s="267">
        <f>'Annex 3 - Profit &amp; loss'!K38</f>
        <v>0</v>
      </c>
      <c r="M12" s="102"/>
    </row>
    <row r="13" spans="1:18">
      <c r="B13" s="582"/>
      <c r="C13" s="105"/>
      <c r="D13" s="63" t="s">
        <v>78</v>
      </c>
      <c r="E13" s="108"/>
      <c r="F13" s="269">
        <f>IFERROR(-'Annex 3 - Profit &amp; loss'!E20-'Annex 3 - Profit &amp; loss'!E27,0)</f>
        <v>0</v>
      </c>
      <c r="G13" s="270">
        <f>-'Annex 3 - Profit &amp; loss'!F20-'Annex 3 - Profit &amp; loss'!F27</f>
        <v>0</v>
      </c>
      <c r="H13" s="271">
        <f>-'Annex 3 - Profit &amp; loss'!G20-'Annex 3 - Profit &amp; loss'!G27</f>
        <v>0</v>
      </c>
      <c r="I13" s="268"/>
      <c r="J13" s="272">
        <f>-'Annex 3 - Profit &amp; loss'!I20-'Annex 3 - Profit &amp; loss'!I27</f>
        <v>0</v>
      </c>
      <c r="K13" s="273">
        <f>-'Annex 3 - Profit &amp; loss'!J20-'Annex 3 - Profit &amp; loss'!J27</f>
        <v>0</v>
      </c>
      <c r="L13" s="274">
        <f>-'Annex 3 - Profit &amp; loss'!K20-'Annex 3 - Profit &amp; loss'!K27</f>
        <v>0</v>
      </c>
      <c r="M13" s="102"/>
    </row>
    <row r="14" spans="1:18">
      <c r="B14" s="582"/>
      <c r="C14" s="105"/>
      <c r="D14" s="66" t="s">
        <v>135</v>
      </c>
      <c r="E14" s="109"/>
      <c r="F14" s="272">
        <f>-'Annex 3 - Profit &amp; loss'!E35</f>
        <v>0</v>
      </c>
      <c r="G14" s="273">
        <f>-'Annex 3 - Profit &amp; loss'!F35</f>
        <v>0</v>
      </c>
      <c r="H14" s="275">
        <f>-'Annex 3 - Profit &amp; loss'!G35</f>
        <v>0</v>
      </c>
      <c r="I14" s="268"/>
      <c r="J14" s="272">
        <f>-'Annex 3 - Profit &amp; loss'!I35</f>
        <v>0</v>
      </c>
      <c r="K14" s="273">
        <f>-'Annex 3 - Profit &amp; loss'!J35</f>
        <v>0</v>
      </c>
      <c r="L14" s="274">
        <f>-'Annex 3 - Profit &amp; loss'!K35</f>
        <v>0</v>
      </c>
    </row>
    <row r="15" spans="1:18">
      <c r="B15" s="582"/>
      <c r="C15" s="105"/>
      <c r="D15" s="407" t="s">
        <v>120</v>
      </c>
      <c r="E15" s="109"/>
      <c r="F15" s="276"/>
      <c r="G15" s="277"/>
      <c r="H15" s="278"/>
      <c r="I15" s="268"/>
      <c r="J15" s="276"/>
      <c r="K15" s="277"/>
      <c r="L15" s="279"/>
    </row>
    <row r="16" spans="1:18">
      <c r="B16" s="582"/>
      <c r="C16" s="105"/>
      <c r="D16" s="66" t="s">
        <v>121</v>
      </c>
      <c r="E16" s="109"/>
      <c r="F16" s="276"/>
      <c r="G16" s="273">
        <f>-'Annex 4 - Balance sheet'!F20+'Annex 4 - Balance sheet'!E20</f>
        <v>0</v>
      </c>
      <c r="H16" s="275">
        <f>-'Annex 4 - Balance sheet'!G20+'Annex 4 - Balance sheet'!F20</f>
        <v>0</v>
      </c>
      <c r="I16" s="268"/>
      <c r="J16" s="276">
        <f>-'Annex 4 - Balance sheet'!I20+'Annex 4 - Balance sheet'!G20</f>
        <v>0</v>
      </c>
      <c r="K16" s="273">
        <f>-'Annex 4 - Balance sheet'!J20+'Annex 4 - Balance sheet'!I20</f>
        <v>0</v>
      </c>
      <c r="L16" s="274">
        <f>-'Annex 4 - Balance sheet'!K20+'Annex 4 - Balance sheet'!J20</f>
        <v>0</v>
      </c>
    </row>
    <row r="17" spans="2:13">
      <c r="B17" s="582"/>
      <c r="C17" s="105"/>
      <c r="D17" s="66" t="s">
        <v>122</v>
      </c>
      <c r="E17" s="109"/>
      <c r="F17" s="276"/>
      <c r="G17" s="273">
        <f>-'Annex 4 - Balance sheet'!F21+'Annex 4 - Balance sheet'!E21</f>
        <v>0</v>
      </c>
      <c r="H17" s="275">
        <f>-'Annex 4 - Balance sheet'!G21+'Annex 4 - Balance sheet'!F21</f>
        <v>0</v>
      </c>
      <c r="I17" s="268"/>
      <c r="J17" s="276">
        <f>-'Annex 4 - Balance sheet'!I21+'Annex 4 - Balance sheet'!G21</f>
        <v>0</v>
      </c>
      <c r="K17" s="273">
        <f>-'Annex 4 - Balance sheet'!J21+'Annex 4 - Balance sheet'!I21</f>
        <v>0</v>
      </c>
      <c r="L17" s="274">
        <f>-'Annex 4 - Balance sheet'!K21+'Annex 4 - Balance sheet'!J21</f>
        <v>0</v>
      </c>
    </row>
    <row r="18" spans="2:13">
      <c r="B18" s="582"/>
      <c r="C18" s="105"/>
      <c r="D18" s="110" t="s">
        <v>123</v>
      </c>
      <c r="E18" s="111"/>
      <c r="F18" s="280"/>
      <c r="G18" s="281">
        <f>-'Annex 4 - Balance sheet'!F28+'Annex 4 - Balance sheet'!E28-'Annex 4 - Balance sheet'!F41+'Annex 4 - Balance sheet'!E41</f>
        <v>0</v>
      </c>
      <c r="H18" s="282">
        <f>-'Annex 4 - Balance sheet'!G28+'Annex 4 - Balance sheet'!F28-'Annex 4 - Balance sheet'!G41+'Annex 4 - Balance sheet'!F41</f>
        <v>0</v>
      </c>
      <c r="I18" s="268"/>
      <c r="J18" s="280">
        <f>-'Annex 4 - Balance sheet'!I28+'Annex 4 - Balance sheet'!G28-'Annex 4 - Balance sheet'!I41+'Annex 4 - Balance sheet'!G41</f>
        <v>0</v>
      </c>
      <c r="K18" s="281">
        <f>-'Annex 4 - Balance sheet'!J28+'Annex 4 - Balance sheet'!I28-'Annex 4 - Balance sheet'!J41+'Annex 4 - Balance sheet'!I41</f>
        <v>0</v>
      </c>
      <c r="L18" s="283">
        <f>-'Annex 4 - Balance sheet'!K28+'Annex 4 - Balance sheet'!J28-'Annex 4 - Balance sheet'!K41+'Annex 4 - Balance sheet'!J41</f>
        <v>0</v>
      </c>
    </row>
    <row r="19" spans="2:13" ht="7.5" customHeight="1">
      <c r="B19" s="582"/>
      <c r="C19" s="105"/>
      <c r="D19" s="101"/>
      <c r="F19" s="284"/>
      <c r="G19" s="285"/>
      <c r="H19" s="284"/>
      <c r="I19" s="286"/>
      <c r="J19" s="285"/>
      <c r="K19" s="285"/>
      <c r="L19" s="284"/>
    </row>
    <row r="20" spans="2:13">
      <c r="B20" s="582"/>
      <c r="C20" s="105"/>
      <c r="D20" s="112" t="s">
        <v>42</v>
      </c>
      <c r="E20" s="113"/>
      <c r="F20" s="261">
        <f>SUM(F12:F18)</f>
        <v>0</v>
      </c>
      <c r="G20" s="262">
        <f t="shared" ref="G20:L20" si="0">SUM(G12:G18)</f>
        <v>0</v>
      </c>
      <c r="H20" s="263">
        <f t="shared" si="0"/>
        <v>0</v>
      </c>
      <c r="I20" s="264"/>
      <c r="J20" s="261">
        <f t="shared" si="0"/>
        <v>0</v>
      </c>
      <c r="K20" s="262">
        <f t="shared" si="0"/>
        <v>0</v>
      </c>
      <c r="L20" s="263">
        <f t="shared" si="0"/>
        <v>0</v>
      </c>
    </row>
    <row r="21" spans="2:13" ht="7.5" customHeight="1">
      <c r="B21" s="582"/>
      <c r="C21" s="105"/>
      <c r="D21" s="105"/>
      <c r="E21" s="15"/>
      <c r="F21" s="287"/>
      <c r="G21" s="288"/>
      <c r="H21" s="287"/>
      <c r="I21" s="289"/>
      <c r="J21" s="288"/>
      <c r="K21" s="288"/>
      <c r="L21" s="287"/>
    </row>
    <row r="22" spans="2:13">
      <c r="B22" s="582"/>
      <c r="C22" s="105"/>
      <c r="D22" s="84" t="s">
        <v>147</v>
      </c>
      <c r="E22" s="114"/>
      <c r="F22" s="290"/>
      <c r="G22" s="291"/>
      <c r="H22" s="292"/>
      <c r="I22" s="268"/>
      <c r="J22" s="290"/>
      <c r="K22" s="291"/>
      <c r="L22" s="293"/>
    </row>
    <row r="23" spans="2:13">
      <c r="B23" s="582"/>
      <c r="C23" s="105"/>
      <c r="D23" s="401" t="s">
        <v>124</v>
      </c>
      <c r="E23" s="402"/>
      <c r="F23" s="403"/>
      <c r="G23" s="404"/>
      <c r="H23" s="405"/>
      <c r="I23" s="268"/>
      <c r="J23" s="403"/>
      <c r="K23" s="404"/>
      <c r="L23" s="406"/>
    </row>
    <row r="24" spans="2:13" ht="13.5" customHeight="1">
      <c r="B24" s="582"/>
      <c r="C24" s="105"/>
      <c r="D24" s="87" t="s">
        <v>146</v>
      </c>
      <c r="E24" s="115"/>
      <c r="F24" s="294"/>
      <c r="G24" s="295"/>
      <c r="H24" s="296"/>
      <c r="I24" s="268"/>
      <c r="J24" s="294"/>
      <c r="K24" s="295"/>
      <c r="L24" s="297"/>
    </row>
    <row r="25" spans="2:13" ht="7.5" customHeight="1">
      <c r="B25" s="582"/>
      <c r="C25" s="105"/>
      <c r="D25" s="106"/>
      <c r="E25" s="15"/>
      <c r="F25" s="213"/>
      <c r="G25" s="213"/>
      <c r="H25" s="213"/>
      <c r="I25" s="210"/>
      <c r="J25" s="213"/>
      <c r="K25" s="213"/>
      <c r="L25" s="213"/>
    </row>
    <row r="26" spans="2:13">
      <c r="B26" s="582"/>
      <c r="C26" s="105"/>
      <c r="D26" s="112" t="s">
        <v>43</v>
      </c>
      <c r="E26" s="113"/>
      <c r="F26" s="261">
        <f>SUM(F20:F24)</f>
        <v>0</v>
      </c>
      <c r="G26" s="262">
        <f>SUM(G20:G24)</f>
        <v>0</v>
      </c>
      <c r="H26" s="263">
        <f>SUM(H20:H24)</f>
        <v>0</v>
      </c>
      <c r="I26" s="264"/>
      <c r="J26" s="261">
        <f>SUM(J20:J24)</f>
        <v>0</v>
      </c>
      <c r="K26" s="262">
        <f>SUM(K20:K24)</f>
        <v>0</v>
      </c>
      <c r="L26" s="263">
        <f>SUM(L20:L24)</f>
        <v>0</v>
      </c>
    </row>
    <row r="27" spans="2:13" ht="7.5" customHeight="1">
      <c r="B27" s="101"/>
      <c r="C27" s="101"/>
      <c r="D27" s="122"/>
      <c r="E27" s="123"/>
      <c r="F27" s="214"/>
      <c r="G27" s="214"/>
      <c r="H27" s="214"/>
      <c r="I27" s="215"/>
      <c r="J27" s="214"/>
      <c r="K27" s="214"/>
      <c r="L27" s="214"/>
    </row>
    <row r="28" spans="2:13" ht="7.5" customHeight="1">
      <c r="B28" s="101"/>
      <c r="C28" s="101"/>
      <c r="D28" s="124"/>
      <c r="E28" s="125"/>
      <c r="F28" s="216"/>
      <c r="G28" s="216"/>
      <c r="H28" s="216"/>
      <c r="I28" s="217"/>
      <c r="J28" s="216"/>
      <c r="K28" s="216"/>
      <c r="L28" s="216"/>
    </row>
    <row r="29" spans="2:13">
      <c r="B29" s="538" t="s">
        <v>44</v>
      </c>
      <c r="C29" s="101"/>
      <c r="D29" s="116" t="s">
        <v>61</v>
      </c>
      <c r="F29" s="211"/>
      <c r="G29" s="212"/>
      <c r="H29" s="211"/>
      <c r="I29" s="104"/>
      <c r="J29" s="212"/>
      <c r="K29" s="212"/>
      <c r="L29" s="211"/>
      <c r="M29" s="17"/>
    </row>
    <row r="30" spans="2:13">
      <c r="B30" s="582"/>
      <c r="C30" s="101"/>
      <c r="D30" s="117" t="s">
        <v>105</v>
      </c>
      <c r="E30" s="134"/>
      <c r="F30" s="298"/>
      <c r="G30" s="299"/>
      <c r="H30" s="300"/>
      <c r="I30" s="389"/>
      <c r="J30" s="390">
        <f>-'Annex 2 - Investment costs'!F17</f>
        <v>0</v>
      </c>
      <c r="K30" s="306">
        <f>-'Annex 2 - Investment costs'!G17</f>
        <v>0</v>
      </c>
      <c r="L30" s="308">
        <f>-'Annex 2 - Investment costs'!H17</f>
        <v>0</v>
      </c>
      <c r="M30" s="581"/>
    </row>
    <row r="31" spans="2:13">
      <c r="B31" s="582"/>
      <c r="C31" s="101"/>
      <c r="D31" s="118" t="s">
        <v>106</v>
      </c>
      <c r="E31" s="135"/>
      <c r="F31" s="301"/>
      <c r="G31" s="277"/>
      <c r="H31" s="278"/>
      <c r="I31" s="389"/>
      <c r="J31" s="272">
        <f>-'Annex 2 - Investment costs'!F25</f>
        <v>0</v>
      </c>
      <c r="K31" s="273">
        <f>-'Annex 2 - Investment costs'!G25</f>
        <v>0</v>
      </c>
      <c r="L31" s="274">
        <f>-'Annex 2 - Investment costs'!H25</f>
        <v>0</v>
      </c>
      <c r="M31" s="581"/>
    </row>
    <row r="32" spans="2:13">
      <c r="B32" s="582"/>
      <c r="C32" s="101"/>
      <c r="D32" s="119" t="s">
        <v>107</v>
      </c>
      <c r="E32" s="136"/>
      <c r="F32" s="302"/>
      <c r="G32" s="303"/>
      <c r="H32" s="304"/>
      <c r="I32" s="389"/>
      <c r="J32" s="391">
        <f>-'Annex 2 - Investment costs'!F33</f>
        <v>0</v>
      </c>
      <c r="K32" s="281">
        <f>-'Annex 2 - Investment costs'!G33</f>
        <v>0</v>
      </c>
      <c r="L32" s="283">
        <f>-'Annex 2 - Investment costs'!H33</f>
        <v>0</v>
      </c>
      <c r="M32" s="581"/>
    </row>
    <row r="33" spans="2:13" s="101" customFormat="1" ht="7.5" customHeight="1">
      <c r="B33" s="582"/>
      <c r="F33" s="392"/>
      <c r="G33" s="392"/>
      <c r="H33" s="393"/>
      <c r="I33" s="394"/>
      <c r="J33" s="392"/>
      <c r="K33" s="392"/>
      <c r="L33" s="395"/>
      <c r="M33" s="396"/>
    </row>
    <row r="34" spans="2:13">
      <c r="B34" s="582"/>
      <c r="C34" s="101"/>
      <c r="D34" s="117" t="s">
        <v>125</v>
      </c>
      <c r="E34" s="134"/>
      <c r="F34" s="298"/>
      <c r="G34" s="299"/>
      <c r="H34" s="300"/>
      <c r="I34" s="389"/>
      <c r="J34" s="305"/>
      <c r="K34" s="299"/>
      <c r="L34" s="322"/>
    </row>
    <row r="35" spans="2:13">
      <c r="B35" s="582"/>
      <c r="C35" s="101"/>
      <c r="D35" s="119" t="s">
        <v>126</v>
      </c>
      <c r="E35" s="136"/>
      <c r="F35" s="302"/>
      <c r="G35" s="303"/>
      <c r="H35" s="304"/>
      <c r="I35" s="268"/>
      <c r="J35" s="280"/>
      <c r="K35" s="303"/>
      <c r="L35" s="323"/>
    </row>
    <row r="36" spans="2:13" ht="7.5" customHeight="1">
      <c r="B36" s="582"/>
      <c r="C36" s="106"/>
      <c r="D36" s="101"/>
      <c r="E36" s="15"/>
      <c r="F36" s="213"/>
      <c r="G36" s="213"/>
      <c r="H36" s="213"/>
      <c r="I36" s="210"/>
      <c r="J36" s="213"/>
      <c r="K36" s="213"/>
      <c r="L36" s="213"/>
    </row>
    <row r="37" spans="2:13">
      <c r="B37" s="582"/>
      <c r="C37" s="105"/>
      <c r="D37" s="112" t="s">
        <v>45</v>
      </c>
      <c r="E37" s="113"/>
      <c r="F37" s="261">
        <f t="shared" ref="F37:L37" si="1">SUM(F30:F35)</f>
        <v>0</v>
      </c>
      <c r="G37" s="262">
        <f t="shared" si="1"/>
        <v>0</v>
      </c>
      <c r="H37" s="263">
        <f t="shared" si="1"/>
        <v>0</v>
      </c>
      <c r="I37" s="264"/>
      <c r="J37" s="261">
        <f t="shared" si="1"/>
        <v>0</v>
      </c>
      <c r="K37" s="262">
        <f t="shared" si="1"/>
        <v>0</v>
      </c>
      <c r="L37" s="263">
        <f t="shared" si="1"/>
        <v>0</v>
      </c>
    </row>
    <row r="38" spans="2:13" ht="7.5" customHeight="1">
      <c r="B38" s="101"/>
      <c r="C38" s="101"/>
      <c r="D38" s="122"/>
      <c r="E38" s="123"/>
      <c r="F38" s="214"/>
      <c r="G38" s="214"/>
      <c r="H38" s="214"/>
      <c r="I38" s="215"/>
      <c r="J38" s="214"/>
      <c r="K38" s="214"/>
      <c r="L38" s="214"/>
    </row>
    <row r="39" spans="2:13" ht="7.5" customHeight="1">
      <c r="B39" s="101"/>
      <c r="C39" s="101"/>
      <c r="D39" s="124"/>
      <c r="E39" s="125"/>
      <c r="F39" s="216"/>
      <c r="G39" s="216"/>
      <c r="H39" s="216"/>
      <c r="I39" s="217"/>
      <c r="J39" s="216"/>
      <c r="K39" s="216"/>
      <c r="L39" s="216"/>
    </row>
    <row r="40" spans="2:13" ht="12.75" customHeight="1">
      <c r="B40" s="538" t="s">
        <v>108</v>
      </c>
      <c r="C40" s="101"/>
      <c r="D40" s="117" t="s">
        <v>127</v>
      </c>
      <c r="E40" s="137"/>
      <c r="F40" s="298"/>
      <c r="G40" s="306">
        <f>'Annex 4 - Balance sheet'!F51-'Annex 4 - Balance sheet'!E51</f>
        <v>0</v>
      </c>
      <c r="H40" s="307">
        <f>'Annex 4 - Balance sheet'!G51-'Annex 4 - Balance sheet'!F51</f>
        <v>0</v>
      </c>
      <c r="I40" s="268"/>
      <c r="J40" s="305">
        <f>'Annex 4 - Balance sheet'!I51-'Annex 4 - Balance sheet'!G51</f>
        <v>0</v>
      </c>
      <c r="K40" s="306">
        <f>'Annex 4 - Balance sheet'!J51-'Annex 4 - Balance sheet'!I51</f>
        <v>0</v>
      </c>
      <c r="L40" s="308">
        <f>'Annex 4 - Balance sheet'!K51-'Annex 4 - Balance sheet'!J51</f>
        <v>0</v>
      </c>
    </row>
    <row r="41" spans="2:13">
      <c r="B41" s="582"/>
      <c r="C41" s="120"/>
      <c r="D41" s="121" t="s">
        <v>128</v>
      </c>
      <c r="E41" s="138"/>
      <c r="F41" s="301"/>
      <c r="G41" s="273">
        <f>-'Annex 4 - Balance sheet'!F42+'Annex 4 - Balance sheet'!E42</f>
        <v>0</v>
      </c>
      <c r="H41" s="275">
        <f>-'Annex 4 - Balance sheet'!G42+'Annex 4 - Balance sheet'!F42</f>
        <v>0</v>
      </c>
      <c r="I41" s="268"/>
      <c r="J41" s="276">
        <f>-'Annex 4 - Balance sheet'!I42+'Annex 4 - Balance sheet'!G42</f>
        <v>0</v>
      </c>
      <c r="K41" s="273">
        <f>-'Annex 4 - Balance sheet'!J42+'Annex 4 - Balance sheet'!I42</f>
        <v>0</v>
      </c>
      <c r="L41" s="274">
        <f>-'Annex 4 - Balance sheet'!K42+'Annex 4 - Balance sheet'!J42</f>
        <v>0</v>
      </c>
    </row>
    <row r="42" spans="2:13">
      <c r="B42" s="582"/>
      <c r="C42" s="120"/>
      <c r="D42" s="121" t="s">
        <v>129</v>
      </c>
      <c r="E42" s="138"/>
      <c r="F42" s="385" t="s">
        <v>119</v>
      </c>
      <c r="G42" s="386" t="s">
        <v>119</v>
      </c>
      <c r="H42" s="387" t="s">
        <v>119</v>
      </c>
      <c r="I42" s="397"/>
      <c r="J42" s="272">
        <f>-'Annex 4 - Balance sheet'!I31-'Annex 4 - Balance sheet'!I43</f>
        <v>0</v>
      </c>
      <c r="K42" s="273">
        <f>-'Annex 4 - Balance sheet'!J31+'Annex 4 - Balance sheet'!I31-'Annex 4 - Balance sheet'!J43+'Annex 4 - Balance sheet'!I43</f>
        <v>0</v>
      </c>
      <c r="L42" s="274">
        <f>-'Annex 4 - Balance sheet'!K31+'Annex 4 - Balance sheet'!J31-'Annex 4 - Balance sheet'!K43+'Annex 4 - Balance sheet'!J43</f>
        <v>0</v>
      </c>
    </row>
    <row r="43" spans="2:13">
      <c r="B43" s="582"/>
      <c r="C43" s="120"/>
      <c r="D43" s="121" t="s">
        <v>130</v>
      </c>
      <c r="E43" s="138"/>
      <c r="F43" s="301"/>
      <c r="G43" s="273">
        <f>-'Annex 4 - Balance sheet'!F32+'Annex 4 - Balance sheet'!E32-'Annex 4 - Balance sheet'!F44+'Annex 4 - Balance sheet'!E44</f>
        <v>0</v>
      </c>
      <c r="H43" s="275">
        <f>-'Annex 4 - Balance sheet'!G32+'Annex 4 - Balance sheet'!F32-'Annex 4 - Balance sheet'!G44+'Annex 4 - Balance sheet'!F44</f>
        <v>0</v>
      </c>
      <c r="I43" s="268"/>
      <c r="J43" s="276">
        <f>-'Annex 4 - Balance sheet'!I32+'Annex 4 - Balance sheet'!G32-'Annex 4 - Balance sheet'!I44+'Annex 4 - Balance sheet'!G44</f>
        <v>0</v>
      </c>
      <c r="K43" s="273">
        <f>-'Annex 4 - Balance sheet'!J32+'Annex 4 - Balance sheet'!I32-'Annex 4 - Balance sheet'!J44+'Annex 4 - Balance sheet'!I44</f>
        <v>0</v>
      </c>
      <c r="L43" s="274">
        <f>-'Annex 4 - Balance sheet'!K32+'Annex 4 - Balance sheet'!J32-'Annex 4 - Balance sheet'!K44+'Annex 4 - Balance sheet'!J44</f>
        <v>0</v>
      </c>
    </row>
    <row r="44" spans="2:13" ht="13.5" customHeight="1">
      <c r="B44" s="582"/>
      <c r="C44" s="101"/>
      <c r="D44" s="119" t="s">
        <v>131</v>
      </c>
      <c r="E44" s="139"/>
      <c r="F44" s="302"/>
      <c r="G44" s="303"/>
      <c r="H44" s="304"/>
      <c r="I44" s="389"/>
      <c r="J44" s="280"/>
      <c r="K44" s="303"/>
      <c r="L44" s="309"/>
    </row>
    <row r="45" spans="2:13" ht="7.5" customHeight="1">
      <c r="B45" s="582"/>
      <c r="C45" s="106"/>
      <c r="D45" s="101"/>
      <c r="E45" s="105"/>
      <c r="F45" s="213"/>
      <c r="G45" s="213"/>
      <c r="H45" s="213"/>
      <c r="I45" s="210"/>
      <c r="J45" s="213"/>
      <c r="K45" s="213"/>
      <c r="L45" s="213"/>
    </row>
    <row r="46" spans="2:13">
      <c r="B46" s="582"/>
      <c r="C46" s="105"/>
      <c r="D46" s="112" t="s">
        <v>46</v>
      </c>
      <c r="E46" s="113"/>
      <c r="F46" s="261">
        <f t="shared" ref="F46:L46" si="2">SUM(F40:F44)</f>
        <v>0</v>
      </c>
      <c r="G46" s="262">
        <f t="shared" si="2"/>
        <v>0</v>
      </c>
      <c r="H46" s="263">
        <f t="shared" si="2"/>
        <v>0</v>
      </c>
      <c r="I46" s="264"/>
      <c r="J46" s="261">
        <f t="shared" si="2"/>
        <v>0</v>
      </c>
      <c r="K46" s="262">
        <f t="shared" si="2"/>
        <v>0</v>
      </c>
      <c r="L46" s="263">
        <f t="shared" si="2"/>
        <v>0</v>
      </c>
    </row>
    <row r="47" spans="2:13" s="101" customFormat="1">
      <c r="F47" s="310"/>
      <c r="G47" s="311"/>
      <c r="H47" s="310"/>
      <c r="I47" s="289"/>
      <c r="J47" s="311"/>
      <c r="K47" s="311"/>
      <c r="L47" s="310"/>
    </row>
    <row r="48" spans="2:13" ht="12.75" customHeight="1">
      <c r="B48" s="583" t="s">
        <v>47</v>
      </c>
      <c r="C48" s="584"/>
      <c r="D48" s="584"/>
      <c r="E48" s="584"/>
      <c r="F48" s="261">
        <f>SUM(F37+F26+F46)</f>
        <v>0</v>
      </c>
      <c r="G48" s="262">
        <f>SUM(G37+G26+G46)</f>
        <v>0</v>
      </c>
      <c r="H48" s="263">
        <f>SUM(H37+H26+H46)</f>
        <v>0</v>
      </c>
      <c r="I48" s="264"/>
      <c r="J48" s="261">
        <f>SUM(J26+J37+J46)</f>
        <v>0</v>
      </c>
      <c r="K48" s="262">
        <f>SUM(K26+K37+K46)</f>
        <v>0</v>
      </c>
      <c r="L48" s="263">
        <f>SUM(L26+L37+L46)</f>
        <v>0</v>
      </c>
    </row>
    <row r="49" spans="2:12">
      <c r="B49" s="101"/>
      <c r="C49" s="101"/>
      <c r="D49" s="101"/>
      <c r="F49" s="287"/>
      <c r="G49" s="288"/>
      <c r="H49" s="287"/>
      <c r="I49" s="289"/>
      <c r="J49" s="288"/>
      <c r="K49" s="288"/>
      <c r="L49" s="287"/>
    </row>
    <row r="50" spans="2:12">
      <c r="B50" s="583" t="s">
        <v>48</v>
      </c>
      <c r="C50" s="584"/>
      <c r="D50" s="584"/>
      <c r="E50" s="584"/>
      <c r="F50" s="337"/>
      <c r="G50" s="262">
        <f>F51</f>
        <v>0</v>
      </c>
      <c r="H50" s="263">
        <f>G51</f>
        <v>0</v>
      </c>
      <c r="I50" s="264"/>
      <c r="J50" s="337">
        <f>H51</f>
        <v>0</v>
      </c>
      <c r="K50" s="262">
        <f>J51</f>
        <v>0</v>
      </c>
      <c r="L50" s="263">
        <f>K51</f>
        <v>0</v>
      </c>
    </row>
    <row r="51" spans="2:12">
      <c r="B51" s="583" t="s">
        <v>49</v>
      </c>
      <c r="C51" s="584"/>
      <c r="D51" s="584"/>
      <c r="E51" s="584"/>
      <c r="F51" s="261">
        <f t="shared" ref="F51:L51" si="3">SUM(F48:F50)</f>
        <v>0</v>
      </c>
      <c r="G51" s="262">
        <f t="shared" si="3"/>
        <v>0</v>
      </c>
      <c r="H51" s="263">
        <f t="shared" si="3"/>
        <v>0</v>
      </c>
      <c r="I51" s="264"/>
      <c r="J51" s="261">
        <f t="shared" si="3"/>
        <v>0</v>
      </c>
      <c r="K51" s="262">
        <f t="shared" si="3"/>
        <v>0</v>
      </c>
      <c r="L51" s="263">
        <f t="shared" si="3"/>
        <v>0</v>
      </c>
    </row>
    <row r="52" spans="2:12">
      <c r="B52" s="105"/>
      <c r="C52" s="105"/>
      <c r="D52" s="101"/>
      <c r="E52" s="15"/>
      <c r="F52" s="218"/>
      <c r="G52" s="218"/>
      <c r="H52" s="218"/>
      <c r="I52" s="219"/>
      <c r="J52" s="220"/>
      <c r="K52" s="220"/>
      <c r="L52" s="220"/>
    </row>
    <row r="53" spans="2:12">
      <c r="B53" s="591" t="s">
        <v>56</v>
      </c>
      <c r="C53" s="591"/>
      <c r="D53" s="591"/>
      <c r="F53" s="221"/>
      <c r="G53" s="221"/>
      <c r="H53" s="222"/>
      <c r="I53" s="104"/>
      <c r="J53" s="212"/>
      <c r="K53" s="212"/>
      <c r="L53" s="211"/>
    </row>
    <row r="54" spans="2:12">
      <c r="B54" s="63" t="str">
        <f>D20</f>
        <v>Cash generated from/ (used in) operations</v>
      </c>
      <c r="C54" s="128"/>
      <c r="D54" s="64"/>
      <c r="E54" s="129"/>
      <c r="F54" s="312">
        <f>F20</f>
        <v>0</v>
      </c>
      <c r="G54" s="313">
        <f>G20</f>
        <v>0</v>
      </c>
      <c r="H54" s="314">
        <f>H20</f>
        <v>0</v>
      </c>
      <c r="I54" s="289"/>
      <c r="J54" s="312">
        <f>J20</f>
        <v>0</v>
      </c>
      <c r="K54" s="313">
        <f>K20</f>
        <v>0</v>
      </c>
      <c r="L54" s="314">
        <f>L20</f>
        <v>0</v>
      </c>
    </row>
    <row r="55" spans="2:12">
      <c r="B55" s="66" t="s">
        <v>148</v>
      </c>
      <c r="C55" s="130"/>
      <c r="D55" s="67"/>
      <c r="E55" s="131"/>
      <c r="F55" s="315">
        <f>F23</f>
        <v>0</v>
      </c>
      <c r="G55" s="316">
        <f>G23</f>
        <v>0</v>
      </c>
      <c r="H55" s="317">
        <f>H23</f>
        <v>0</v>
      </c>
      <c r="I55" s="289"/>
      <c r="J55" s="315">
        <f>J23</f>
        <v>0</v>
      </c>
      <c r="K55" s="316">
        <f>K23</f>
        <v>0</v>
      </c>
      <c r="L55" s="317">
        <f>L23</f>
        <v>0</v>
      </c>
    </row>
    <row r="56" spans="2:12">
      <c r="B56" s="87" t="s">
        <v>50</v>
      </c>
      <c r="C56" s="132"/>
      <c r="D56" s="88"/>
      <c r="E56" s="133"/>
      <c r="F56" s="318">
        <f>IF(ISERROR(F54/-F55),0,F54/-F55)</f>
        <v>0</v>
      </c>
      <c r="G56" s="319">
        <f>IF(ISERROR(G54/-G55),0,G54/-G55)</f>
        <v>0</v>
      </c>
      <c r="H56" s="320">
        <f>IF(ISERROR(H54/-H55),0,H54/-H55)</f>
        <v>0</v>
      </c>
      <c r="I56" s="321"/>
      <c r="J56" s="318">
        <f>IF(ISERROR(J54/-J55),0,J54/-J55)</f>
        <v>0</v>
      </c>
      <c r="K56" s="319">
        <f>IF(ISERROR(K54/-K55),0,K54/-K55)</f>
        <v>0</v>
      </c>
      <c r="L56" s="320">
        <f>IF(ISERROR(L54/-L55),0,L54/-L55)</f>
        <v>0</v>
      </c>
    </row>
    <row r="57" spans="2:12">
      <c r="B57" s="105"/>
      <c r="C57" s="105"/>
      <c r="D57" s="101"/>
      <c r="E57" s="15"/>
      <c r="F57" s="324"/>
      <c r="G57" s="324"/>
      <c r="H57" s="324"/>
      <c r="I57" s="219"/>
      <c r="J57" s="325"/>
      <c r="K57" s="325"/>
      <c r="L57" s="325"/>
    </row>
    <row r="58" spans="2:12">
      <c r="B58" s="105"/>
      <c r="C58" s="105"/>
      <c r="D58" s="101"/>
      <c r="E58" s="15"/>
      <c r="F58" s="324"/>
      <c r="G58" s="324"/>
      <c r="H58" s="324"/>
      <c r="I58" s="219"/>
      <c r="J58" s="325"/>
      <c r="K58" s="325"/>
      <c r="L58" s="325"/>
    </row>
    <row r="59" spans="2:12" s="18" customFormat="1">
      <c r="B59" s="583" t="s">
        <v>54</v>
      </c>
      <c r="C59" s="584"/>
      <c r="D59" s="584"/>
      <c r="E59" s="584"/>
      <c r="F59" s="261">
        <f>'Annex 4 - Balance sheet'!E24+'Annex 4 - Balance sheet'!E33</f>
        <v>0</v>
      </c>
      <c r="G59" s="262">
        <f>'Annex 4 - Balance sheet'!F24+'Annex 4 - Balance sheet'!F33</f>
        <v>0</v>
      </c>
      <c r="H59" s="263">
        <f>'Annex 4 - Balance sheet'!G24+'Annex 4 - Balance sheet'!G33</f>
        <v>0</v>
      </c>
      <c r="I59" s="333"/>
      <c r="J59" s="261">
        <f>'Annex 4 - Balance sheet'!I24+'Annex 4 - Balance sheet'!I33</f>
        <v>0</v>
      </c>
      <c r="K59" s="262">
        <f>'Annex 4 - Balance sheet'!J24+'Annex 4 - Balance sheet'!J33</f>
        <v>0</v>
      </c>
      <c r="L59" s="263">
        <f>'Annex 4 - Balance sheet'!K24+'Annex 4 - Balance sheet'!K33</f>
        <v>0</v>
      </c>
    </row>
    <row r="60" spans="2:12" s="18" customFormat="1">
      <c r="D60" s="326"/>
      <c r="F60" s="327"/>
      <c r="G60" s="327"/>
      <c r="H60" s="327"/>
      <c r="I60" s="327"/>
      <c r="J60" s="328"/>
      <c r="K60" s="328"/>
      <c r="L60" s="328"/>
    </row>
    <row r="61" spans="2:12" s="18" customFormat="1" ht="18" customHeight="1">
      <c r="B61" s="329"/>
      <c r="C61" s="330"/>
      <c r="D61" s="331"/>
      <c r="G61" s="334"/>
      <c r="H61" s="334"/>
      <c r="I61" s="334"/>
      <c r="J61" s="334"/>
      <c r="K61" s="334"/>
      <c r="L61" s="334"/>
    </row>
    <row r="62" spans="2:12" s="18" customFormat="1" ht="27.75" customHeight="1">
      <c r="B62" s="590"/>
      <c r="C62" s="590"/>
      <c r="D62" s="590"/>
      <c r="F62" s="589" t="s">
        <v>140</v>
      </c>
      <c r="G62" s="589"/>
      <c r="H62" s="589"/>
      <c r="I62" s="589"/>
      <c r="J62" s="589"/>
      <c r="K62" s="589"/>
      <c r="L62" s="589"/>
    </row>
    <row r="63" spans="2:12" s="18" customFormat="1">
      <c r="B63" s="590"/>
      <c r="C63" s="590"/>
      <c r="D63" s="590"/>
      <c r="E63" s="332"/>
      <c r="F63" s="352">
        <f>F51-F59</f>
        <v>0</v>
      </c>
      <c r="G63" s="353">
        <f>G51-G59</f>
        <v>0</v>
      </c>
      <c r="H63" s="353">
        <f>H51-H59</f>
        <v>0</v>
      </c>
      <c r="I63" s="351"/>
      <c r="J63" s="352">
        <f>J51-J59</f>
        <v>0</v>
      </c>
      <c r="K63" s="352">
        <f>K51-K59</f>
        <v>0</v>
      </c>
      <c r="L63" s="352">
        <f>L51-L59</f>
        <v>0</v>
      </c>
    </row>
    <row r="64" spans="2:12" s="18" customFormat="1">
      <c r="B64" s="590"/>
      <c r="C64" s="590"/>
      <c r="D64" s="590"/>
      <c r="F64" s="16"/>
      <c r="G64" s="16"/>
      <c r="H64" s="16"/>
      <c r="I64" s="103"/>
      <c r="J64" s="16"/>
      <c r="K64" s="16"/>
      <c r="L64" s="16"/>
    </row>
    <row r="65" spans="2:12" s="18" customFormat="1">
      <c r="B65" s="590"/>
      <c r="C65" s="590"/>
      <c r="D65" s="590"/>
      <c r="F65" s="14"/>
      <c r="G65" s="14"/>
      <c r="H65" s="14"/>
      <c r="I65" s="102"/>
      <c r="J65" s="544"/>
      <c r="K65" s="545"/>
      <c r="L65" s="546"/>
    </row>
    <row r="66" spans="2:12" ht="12.75" customHeight="1">
      <c r="B66" s="590"/>
      <c r="C66" s="590"/>
      <c r="D66" s="590"/>
      <c r="J66" s="547"/>
      <c r="K66" s="548"/>
      <c r="L66" s="549"/>
    </row>
    <row r="67" spans="2:12" ht="12.75" customHeight="1">
      <c r="B67" s="590"/>
      <c r="C67" s="590"/>
      <c r="D67" s="590"/>
      <c r="J67" s="550"/>
      <c r="K67" s="551"/>
      <c r="L67" s="552"/>
    </row>
    <row r="68" spans="2:12" ht="26.25" customHeight="1">
      <c r="B68" s="590"/>
      <c r="C68" s="590"/>
      <c r="D68" s="590"/>
      <c r="J68" s="554" t="s">
        <v>142</v>
      </c>
      <c r="K68" s="554"/>
      <c r="L68" s="554"/>
    </row>
    <row r="69" spans="2:12" ht="12.75" customHeight="1">
      <c r="B69" s="590"/>
      <c r="C69" s="590"/>
      <c r="D69" s="590"/>
      <c r="J69" s="20"/>
      <c r="K69" s="20"/>
      <c r="L69" s="20"/>
    </row>
    <row r="70" spans="2:12" ht="12.75" customHeight="1">
      <c r="B70" s="590"/>
      <c r="C70" s="590"/>
      <c r="D70" s="590"/>
      <c r="J70" s="544"/>
      <c r="K70" s="545"/>
      <c r="L70" s="546"/>
    </row>
    <row r="71" spans="2:12" ht="17.25" customHeight="1">
      <c r="B71" s="590"/>
      <c r="C71" s="590"/>
      <c r="D71" s="590"/>
      <c r="J71" s="547"/>
      <c r="K71" s="548"/>
      <c r="L71" s="549"/>
    </row>
    <row r="72" spans="2:12" ht="12.75" customHeight="1">
      <c r="B72" s="590"/>
      <c r="C72" s="590"/>
      <c r="D72" s="590"/>
      <c r="J72" s="550"/>
      <c r="K72" s="551"/>
      <c r="L72" s="552"/>
    </row>
    <row r="73" spans="2:12" ht="12.75" customHeight="1">
      <c r="B73" s="590"/>
      <c r="C73" s="590"/>
      <c r="D73" s="590"/>
      <c r="J73" s="542" t="s">
        <v>150</v>
      </c>
      <c r="K73" s="542"/>
      <c r="L73" s="542"/>
    </row>
    <row r="74" spans="2:12" ht="12.75" customHeight="1">
      <c r="B74" s="590"/>
      <c r="C74" s="590"/>
      <c r="D74" s="590"/>
      <c r="J74" s="543"/>
      <c r="K74" s="543"/>
      <c r="L74" s="543"/>
    </row>
    <row r="75" spans="2:12" ht="12.75" customHeight="1">
      <c r="B75" s="590"/>
      <c r="C75" s="590"/>
      <c r="D75" s="590"/>
    </row>
    <row r="76" spans="2:12" ht="12.75" customHeight="1">
      <c r="B76" s="590"/>
      <c r="C76" s="590"/>
      <c r="D76" s="590"/>
    </row>
    <row r="77" spans="2:12" ht="12.75" hidden="1" customHeight="1">
      <c r="B77" s="590"/>
      <c r="C77" s="590"/>
      <c r="D77" s="590"/>
    </row>
    <row r="78" spans="2:12" ht="12.75" hidden="1" customHeight="1"/>
    <row r="79" spans="2:12" ht="12.75" hidden="1" customHeight="1"/>
    <row r="80" spans="2:12" ht="12.75" hidden="1" customHeight="1"/>
    <row r="81" ht="12.75" hidden="1" customHeight="1"/>
    <row r="82" ht="12.75" hidden="1" customHeight="1"/>
    <row r="83" ht="12.75" hidden="1" customHeight="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sheetData>
  <sheetProtection password="CC6A" sheet="1" objects="1" scenarios="1" selectLockedCells="1"/>
  <mergeCells count="19">
    <mergeCell ref="J70:L72"/>
    <mergeCell ref="J68:L68"/>
    <mergeCell ref="B59:E59"/>
    <mergeCell ref="B3:L3"/>
    <mergeCell ref="M30:M32"/>
    <mergeCell ref="B40:B46"/>
    <mergeCell ref="B48:E48"/>
    <mergeCell ref="J73:L74"/>
    <mergeCell ref="J7:L7"/>
    <mergeCell ref="F7:H7"/>
    <mergeCell ref="F62:L62"/>
    <mergeCell ref="B62:D77"/>
    <mergeCell ref="B53:D53"/>
    <mergeCell ref="B51:E51"/>
    <mergeCell ref="B10:D10"/>
    <mergeCell ref="B50:E50"/>
    <mergeCell ref="B12:B26"/>
    <mergeCell ref="J65:L67"/>
    <mergeCell ref="B29:B37"/>
  </mergeCells>
  <conditionalFormatting sqref="B6">
    <cfRule type="cellIs" dxfId="1" priority="2" stopIfTrue="1" operator="equal">
      <formula>"Please enter enterprise name in Annex 1."</formula>
    </cfRule>
  </conditionalFormatting>
  <conditionalFormatting sqref="B8">
    <cfRule type="cellIs" dxfId="0" priority="1"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5:H35 J35:L35">
      <formula1>0</formula1>
    </dataValidation>
    <dataValidation type="whole" operator="lessThanOrEqual" allowBlank="1" showInputMessage="1" showErrorMessage="1" errorTitle="VALUE ERROR" error="Value of dividents paid should be negative" sqref="F44:H44 J44:L44">
      <formula1>0</formula1>
    </dataValidation>
    <dataValidation type="whole" operator="lessThanOrEqual" allowBlank="1" showInputMessage="1" showErrorMessage="1" errorTitle="VALUE ERROR" error="Purchase of assets should be negative" sqref="F30:H32 F34:H34 J34:L34">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&amp;L&amp;"Arial,Bold"V9/08&amp;"Arial,Regular". &amp;A
&amp;F&amp;R&amp;D</oddFooter>
  </headerFooter>
  <ignoredErrors>
    <ignoredError sqref="J41:L43 G41:H41 G43:H4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Annex 1 - Size Declaration</vt:lpstr>
      <vt:lpstr>Annex 2 - Investment costs</vt:lpstr>
      <vt:lpstr>Annex 3 - Profit &amp; loss</vt:lpstr>
      <vt:lpstr>Annex 4 - Balance sheet</vt:lpstr>
      <vt:lpstr>Annex 5 - Cash flow</vt:lpstr>
      <vt:lpstr>Choose1</vt:lpstr>
      <vt:lpstr>'Annex 1 - Size Declaration'!Print_Area</vt:lpstr>
      <vt:lpstr>'Annex 2 - Investment costs'!Print_Area</vt:lpstr>
      <vt:lpstr>'Annex 3 - Profit &amp; loss'!Print_Area</vt:lpstr>
      <vt:lpstr>'Annex 4 - Balance sheet'!Print_Area</vt:lpstr>
      <vt:lpstr>'Annex 5 - Cash flow'!Print_Area</vt:lpstr>
      <vt:lpstr>type</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johann.caruana</cp:lastModifiedBy>
  <cp:lastPrinted>2011-04-14T07:59:20Z</cp:lastPrinted>
  <dcterms:created xsi:type="dcterms:W3CDTF">2006-09-22T09:47:46Z</dcterms:created>
  <dcterms:modified xsi:type="dcterms:W3CDTF">2018-03-13T12:00:20Z</dcterms:modified>
</cp:coreProperties>
</file>